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736" activeTab="12"/>
  </bookViews>
  <sheets>
    <sheet name="6.2.1" sheetId="1" r:id="rId1"/>
    <sheet name="6.2.2" sheetId="2" r:id="rId2"/>
    <sheet name="6.2.3" sheetId="3" r:id="rId3"/>
    <sheet name="6.2.4" sheetId="4" r:id="rId4"/>
    <sheet name="6.2.5" sheetId="5" r:id="rId5"/>
    <sheet name="6.3.1" sheetId="6" r:id="rId6"/>
    <sheet name="6.3.2" sheetId="7" r:id="rId7"/>
    <sheet name="6.3.3" sheetId="8" r:id="rId8"/>
    <sheet name="6.3.4" sheetId="9" r:id="rId9"/>
    <sheet name="6.3.5" sheetId="10" r:id="rId10"/>
    <sheet name="6.4.1" sheetId="11" r:id="rId11"/>
    <sheet name="6.4.2" sheetId="12" r:id="rId12"/>
    <sheet name="6.5.1" sheetId="13" r:id="rId13"/>
    <sheet name="6.5.2" sheetId="14" r:id="rId14"/>
  </sheets>
  <definedNames>
    <definedName name="_xlnm.Print_Area" localSheetId="1">'6.2.2'!$A$1:$H$165</definedName>
    <definedName name="_xlnm.Print_Area" localSheetId="2">'6.2.3'!$A$1:$I$194</definedName>
    <definedName name="_xlnm.Print_Area" localSheetId="4">'6.2.5'!$A$1:$I$37,'6.2.5'!$A$38:$L$83</definedName>
    <definedName name="_xlnm.Print_Area" localSheetId="7">'6.3.3'!$A$1:$H$206</definedName>
    <definedName name="_xlnm.Print_Area" localSheetId="9">'6.3.5'!$A$1:$I$37,'6.3.5'!$A$38:$L$83</definedName>
  </definedNames>
  <calcPr fullCalcOnLoad="1"/>
</workbook>
</file>

<file path=xl/sharedStrings.xml><?xml version="1.0" encoding="utf-8"?>
<sst xmlns="http://schemas.openxmlformats.org/spreadsheetml/2006/main" count="967" uniqueCount="269">
  <si>
    <t>i.</t>
  </si>
  <si>
    <t>ii.</t>
  </si>
  <si>
    <t>Projection using current employee premium contribution rates and current State</t>
  </si>
  <si>
    <t>contribution percentages.</t>
  </si>
  <si>
    <t>Subsection I.</t>
  </si>
  <si>
    <t>iii.</t>
  </si>
  <si>
    <t>iv.</t>
  </si>
  <si>
    <t>v.</t>
  </si>
  <si>
    <t>Insurance</t>
  </si>
  <si>
    <t>Under 30</t>
  </si>
  <si>
    <t>vi.</t>
  </si>
  <si>
    <t>vii.</t>
  </si>
  <si>
    <t>b.</t>
  </si>
  <si>
    <t>Employee Premiums</t>
  </si>
  <si>
    <t>Claims Charges:</t>
  </si>
  <si>
    <t>Reported Death, AD&amp;D and Living</t>
  </si>
  <si>
    <t>Benefit Claims</t>
  </si>
  <si>
    <t>Reported Disability Claims</t>
  </si>
  <si>
    <t>Unreported Claim Reserves</t>
  </si>
  <si>
    <t>Conversion Charge</t>
  </si>
  <si>
    <t>TOTAL</t>
  </si>
  <si>
    <t>Expense and Risk Charges:</t>
  </si>
  <si>
    <t>State Premium Taxes</t>
  </si>
  <si>
    <t>Federal Income Taxes</t>
  </si>
  <si>
    <t>Other Expense Charges</t>
  </si>
  <si>
    <t>Risk Charges</t>
  </si>
  <si>
    <t>- Stop-loss</t>
  </si>
  <si>
    <t>- Other</t>
  </si>
  <si>
    <t>Interest Credits:</t>
  </si>
  <si>
    <t>On Excess of Premium Over Charges</t>
  </si>
  <si>
    <t>On Disability Reserve</t>
  </si>
  <si>
    <t>On Unpaid Claims</t>
  </si>
  <si>
    <t>Other (please specify in "vii")</t>
  </si>
  <si>
    <t>State Administrative Expenses</t>
  </si>
  <si>
    <t>Contribution to Contingent Liability</t>
  </si>
  <si>
    <t>in completing this table.</t>
  </si>
  <si>
    <r>
      <t>Reserve</t>
    </r>
    <r>
      <rPr>
        <sz val="10"/>
        <rFont val="Arial"/>
        <family val="0"/>
      </rPr>
      <t xml:space="preserve"> [(i.) - (ii.) - (iii.) + (iv.) - (v.)]</t>
    </r>
  </si>
  <si>
    <t>Projection using your proposed employee premium contribution rates and current State</t>
  </si>
  <si>
    <t>employee contributions plus a portion of the State contributions for basic insurance plus the</t>
  </si>
  <si>
    <t>retirement insurance actuarial assumptions data in Appendix E, Subsection III, may be helpful.</t>
  </si>
  <si>
    <t>expenses associated with the basic, supplemental and additional insurance plans.  The post-</t>
  </si>
  <si>
    <t>Employee premium contribution rates (rounded to the nearest cent).</t>
  </si>
  <si>
    <t>Monthly Employee Premium per $1,000 of Insurance</t>
  </si>
  <si>
    <t>Basic Plan</t>
  </si>
  <si>
    <t>Supplemental</t>
  </si>
  <si>
    <t>Plan</t>
  </si>
  <si>
    <t xml:space="preserve">Additional </t>
  </si>
  <si>
    <t>Basic</t>
  </si>
  <si>
    <t>Attained Age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</si>
  <si>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</si>
  <si>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</si>
  <si>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</si>
  <si>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</si>
  <si>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</si>
  <si>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</si>
  <si>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</si>
  <si>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</si>
  <si>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Monthly employee premium contributions (rounded to the nearest dollar)</t>
  </si>
  <si>
    <t>Monthly Employee Premium Contributions</t>
  </si>
  <si>
    <t>Supplemental Plan</t>
  </si>
  <si>
    <t>Additional Plan</t>
  </si>
  <si>
    <t>State contribution rates (rounded to the nearest million).  Indicate your proposed</t>
  </si>
  <si>
    <t>monthly State contributions using the percentages in the premium rate tables accompanying</t>
  </si>
  <si>
    <t>Monthly State Premium per $1,000 of Insurance</t>
  </si>
  <si>
    <t>Total Monthly Premium Contributions (rounded to the nearest dollar)</t>
  </si>
  <si>
    <t xml:space="preserve">insurance summary for active employees and annuitants in Appendix E, Subsection I.  </t>
  </si>
  <si>
    <t xml:space="preserve">Remember that only the employee share of premiums is collected for coverage on </t>
  </si>
  <si>
    <t>annuitants.  The State does not pay a premium contribution for annuitants.</t>
  </si>
  <si>
    <t>c.</t>
  </si>
  <si>
    <t>Employee Premiums (from "b.iii")</t>
  </si>
  <si>
    <t>Projection using your proposed employee premium contribution rates and your proposed</t>
  </si>
  <si>
    <t>State contribution percentages.</t>
  </si>
  <si>
    <t>Proposal.  Indicate what State contributions would be sufficient under the assumptions in</t>
  </si>
  <si>
    <t>needed for pre-retirement insurance in the long-run cover the post-retirement claims and</t>
  </si>
  <si>
    <t>expenses associated with the basic term insurance plan.</t>
  </si>
  <si>
    <t>Monthly Employee Premium per $1,000 of Insurance (State)</t>
  </si>
  <si>
    <t>State contributions (rounded to the nearest whole percent)</t>
  </si>
  <si>
    <t>State Premium as a Percent</t>
  </si>
  <si>
    <t>of Employee Premium</t>
  </si>
  <si>
    <t>Remember that only the employee share of premiums is collected for coverage of annuitants.</t>
  </si>
  <si>
    <t>The State does not pay a premium contribution for annuitants.</t>
  </si>
  <si>
    <t>Total Monthly Premium Contributions</t>
  </si>
  <si>
    <t>The post-retirement insurance fund is annually evaluated relative to both current retired life</t>
  </si>
  <si>
    <t>liabilities and the projected future liability for the entire generation of currently active employees.</t>
  </si>
  <si>
    <t>Assume that the post-retirement insurance fund is to be developed in the manner specified in</t>
  </si>
  <si>
    <t>Indicate here the assumptions you used in determining the State contributions.</t>
  </si>
  <si>
    <t>(a)  Projected salary increases</t>
  </si>
  <si>
    <t>(b)  Projected employee withdrawal rates</t>
  </si>
  <si>
    <t>(c)  Projected interest rates</t>
  </si>
  <si>
    <t>(d)  Projected mortality rates for both active and retired employees</t>
  </si>
  <si>
    <t>(e)  Projected insurer expenses, State premium taxes, and federal income taxes.</t>
  </si>
  <si>
    <t>calculate the current post-retirement insurance liability as of December 31, 2002 for retired</t>
  </si>
  <si>
    <t>employees.  Indicate your results in the following table:</t>
  </si>
  <si>
    <t>Present Value of</t>
  </si>
  <si>
    <t xml:space="preserve">benefits over the present value of future premiums as of December 31, 2002 for </t>
  </si>
  <si>
    <t>currently active employees and for annuitants.  Indicate your results in the following</t>
  </si>
  <si>
    <t>table:</t>
  </si>
  <si>
    <t>Excess of Future</t>
  </si>
  <si>
    <t>Benefits over</t>
  </si>
  <si>
    <t>Projection of post-retirement insurance fund.</t>
  </si>
  <si>
    <t>Contributions</t>
  </si>
  <si>
    <t>Reported Death Claims</t>
  </si>
  <si>
    <t>Reported Claims</t>
  </si>
  <si>
    <t>Risk Charges, if any</t>
  </si>
  <si>
    <t>On Contributions</t>
  </si>
  <si>
    <t>On Reported Claims</t>
  </si>
  <si>
    <t>On Fund Balances</t>
  </si>
  <si>
    <t>Addition to Contingent Liability</t>
  </si>
  <si>
    <t>Reserve at End of Policy Year</t>
  </si>
  <si>
    <t>[(i.) - (ii.) - (iii.) + (iv.)]</t>
  </si>
  <si>
    <t>at End of Policy Year</t>
  </si>
  <si>
    <t>Contingent Liability Reserve</t>
  </si>
  <si>
    <t>[prior (iv.) + (v.)]</t>
  </si>
  <si>
    <t>Projection of Stop-loss Provision</t>
  </si>
  <si>
    <t>Rate</t>
  </si>
  <si>
    <t>d.</t>
  </si>
  <si>
    <t>Indicate the stop-loss rate table you would place in the policy for calculating the stop-loss</t>
  </si>
  <si>
    <t>limit, as well as the risk charge.</t>
  </si>
  <si>
    <t>e.</t>
  </si>
  <si>
    <t>in force in the following table.  (This insurance in force is the sum of all amounts of insurance</t>
  </si>
  <si>
    <t>in Appendix E, Subsection I.)</t>
  </si>
  <si>
    <t>(in thousands)</t>
  </si>
  <si>
    <t>Monthly Limit</t>
  </si>
  <si>
    <t>Amount of</t>
  </si>
  <si>
    <t>Total Monthly Premium (rounded to the nearest dollar)</t>
  </si>
  <si>
    <t>Future Benefits</t>
  </si>
  <si>
    <t xml:space="preserve">Projection using your proposed employee premium contribution rates and current local </t>
  </si>
  <si>
    <t>employer contribution percentages.</t>
  </si>
  <si>
    <t>employee contributions in the long-run must cover the pre-retirement claims and expenses</t>
  </si>
  <si>
    <t>associated with the basic, supplemental and additional insurance plans.  The post-retirement</t>
  </si>
  <si>
    <t>insurance actuarial assumptions data in Appendix E, Subsection III, may be helpful.</t>
  </si>
  <si>
    <t>and the insurance summary for active employees and annuitants in Appendix E, Subsection II.</t>
  </si>
  <si>
    <t>Indicate your proposed monthly employer contributions using the employer contribution</t>
  </si>
  <si>
    <t>Monthly employer contribution rates (rounded to the nearest million).</t>
  </si>
  <si>
    <r>
      <t xml:space="preserve">B </t>
    </r>
    <r>
      <rPr>
        <vertAlign val="superscript"/>
        <sz val="10"/>
        <rFont val="Arial"/>
        <family val="2"/>
      </rPr>
      <t>(2)</t>
    </r>
  </si>
  <si>
    <r>
      <t xml:space="preserve">A </t>
    </r>
    <r>
      <rPr>
        <vertAlign val="superscript"/>
        <sz val="10"/>
        <rFont val="Arial"/>
        <family val="2"/>
      </rPr>
      <t>(1)</t>
    </r>
  </si>
  <si>
    <t>Monthly Employer Premium per $1,000 of Insurance</t>
  </si>
  <si>
    <t xml:space="preserve">insurance summary for active employees and annuitants in Appendix E, Subsection II.  </t>
  </si>
  <si>
    <t>annuitants.  Employers do not pay a premium contribution for annuitants.</t>
  </si>
  <si>
    <t>Projection using your proposed employee premium rates and your proposed local employer</t>
  </si>
  <si>
    <t>in Appendix E, Subsection II.)</t>
  </si>
  <si>
    <t>Proposal.  Indicate what employer contributions would be sufficient under the assumptions in</t>
  </si>
  <si>
    <t>claims and expenses associated with the basic term insurance plan.</t>
  </si>
  <si>
    <t>Employer contributions (rounded to the nearest whole percent)</t>
  </si>
  <si>
    <t>Employer Premium as a Percent</t>
  </si>
  <si>
    <t>25% post-retirement plan</t>
  </si>
  <si>
    <t>50% post-retirement plan</t>
  </si>
  <si>
    <t>Employers do not pay a premium contribution for annuitants.</t>
  </si>
  <si>
    <t>Indicate here the assumptions you used in determining the employer contributions.</t>
  </si>
  <si>
    <t>Proposed Benefit Schedule</t>
  </si>
  <si>
    <t>Proposal</t>
  </si>
  <si>
    <t>Illustration of policy year results.</t>
  </si>
  <si>
    <t>Expense Charges:</t>
  </si>
  <si>
    <t>State contributions for supplemental insurance in the long-run cover the pre-retirement claims and</t>
  </si>
  <si>
    <t>(e)  Projected insurer expenses, state premium taxes, and federal income taxes.</t>
  </si>
  <si>
    <t>6.2.  State Plan Employee Insurance</t>
  </si>
  <si>
    <t>6.2.1</t>
  </si>
  <si>
    <t>Complete the following table using the assumptions in 6.2.1 a.</t>
  </si>
  <si>
    <t>Federal Income Tax</t>
  </si>
  <si>
    <t>Indicate here any assumptions in addition to those in 6.2.1 a that you have made</t>
  </si>
  <si>
    <t>6.2  State Plan Employee Insurance</t>
  </si>
  <si>
    <t>6.2.2</t>
  </si>
  <si>
    <t>Proposal.  Indicate the premium you would charge under the assumptions in 6.2.2 a.  All</t>
  </si>
  <si>
    <t>and the insurance summary for active employees and annuitants in Appendix E,</t>
  </si>
  <si>
    <t>Indicate your proposed monthly employee premium contributions using the rates in 6.2.2 b. ii.</t>
  </si>
  <si>
    <t>Annual employee premium contributions</t>
  </si>
  <si>
    <t>Total annual employee premium contributions equal 12 times total monthly employee</t>
  </si>
  <si>
    <t>premium contributions.</t>
  </si>
  <si>
    <t>Total</t>
  </si>
  <si>
    <t>X 12</t>
  </si>
  <si>
    <t>Total Annual Employee Premium</t>
  </si>
  <si>
    <t>Contributions (insert in 6.2.2 c. i.)</t>
  </si>
  <si>
    <t>Total rates (sum of "i" and "iv")</t>
  </si>
  <si>
    <t>Total Monthly Premium per $1,000 of Insurance</t>
  </si>
  <si>
    <t>Total Annual Premium</t>
  </si>
  <si>
    <t>Total Annual Premium equals 12 times total monthly premium.</t>
  </si>
  <si>
    <t>Total Monthly Premium (from 6.2.2 b. vi.):</t>
  </si>
  <si>
    <t>Complete the following table using the assumptions in 6.2.2 a. and the premium in 6.2.2 b.</t>
  </si>
  <si>
    <t>Indicate here any assumptions in addition to those in 6.2.1 a. that you have made</t>
  </si>
  <si>
    <t>6.2.3</t>
  </si>
  <si>
    <t>6.2.3 a. so that the State contributions for basic insurance in excess of the amount</t>
  </si>
  <si>
    <t>Indicate here your entire proposal using the employee premium rates in 6.2.2 b.i. and the</t>
  </si>
  <si>
    <t>State contributions in 6.2.3 b.i. above.</t>
  </si>
  <si>
    <t>(a)  Employee premium contribution rates (6.2.2 b. ii.)</t>
  </si>
  <si>
    <t>(b)  State contribution rates (rounded to the nearest million)</t>
  </si>
  <si>
    <t>Multiply the percentages in 6.2.3 b. i. by the appropriate employee premium rates</t>
  </si>
  <si>
    <t>in 6.2.3 b. ii. (a).</t>
  </si>
  <si>
    <t>(c)  Total contribution rates [sum of (a) and (b)]</t>
  </si>
  <si>
    <t xml:space="preserve">Indicate your proposed monthly premium using the rates in 6.2.3 b. ii.(c) and the </t>
  </si>
  <si>
    <t>Total Monthly Premium (from 6.2.3 b. iii.):</t>
  </si>
  <si>
    <t>Using the data in Appendix E, Subsection I, BI, and the assumptions in 6.2.3 c.i.</t>
  </si>
  <si>
    <t>the premium rates in 6.2.3 b., calculate the excess of the present value of future</t>
  </si>
  <si>
    <t>6.2.4</t>
  </si>
  <si>
    <t>Complete the following table using the assumptions in 6.2.4 a.</t>
  </si>
  <si>
    <t>Indicate here any assumptions in addition to those in 6.2.4 a. that you have made</t>
  </si>
  <si>
    <t>6.2.5</t>
  </si>
  <si>
    <t>Calculate the annual stop-loss limit using the rate table in 6.2.5 d. and the insurance</t>
  </si>
  <si>
    <t>f.</t>
  </si>
  <si>
    <t>Annual Stop-Loss Limit</t>
  </si>
  <si>
    <t>The annual stop-loss limit equals 12 times the monthly limit in 6.2.5 e.</t>
  </si>
  <si>
    <t>Total Monthly Limit:</t>
  </si>
  <si>
    <t>(from 6.2.5 e.)</t>
  </si>
  <si>
    <t>6.3  Local Government Plan Employee Insurance</t>
  </si>
  <si>
    <t>6.3.1</t>
  </si>
  <si>
    <t>Complete the following table using the assumptions in 6.3.1.a.</t>
  </si>
  <si>
    <t>Indicate here any assumptions in addition to those in 6.3.1. a that you have made</t>
  </si>
  <si>
    <t>6.3.2</t>
  </si>
  <si>
    <t>Total Monthly Employee Premium Contributions:  (from 6.3.2 b. ii.)</t>
  </si>
  <si>
    <t>Contributions (insert in 6.3.2 c. i.)</t>
  </si>
  <si>
    <t>(1) Column A = 25% post-retirement insurance plan</t>
  </si>
  <si>
    <t>(2) Column B = 50% post-retirement insurance plan</t>
  </si>
  <si>
    <t>Total contribution rates (sum of 6.3.2 b. i. and 6.3.2 b. iv.)</t>
  </si>
  <si>
    <t>Indicate your proposed monthly premium using the rates in 6.3.2 b. v. and the</t>
  </si>
  <si>
    <t>Total Monthly Premium (from 6.3.2 b. vi.):</t>
  </si>
  <si>
    <t>Complete the following table using the assumptions in 6.3.2 a. and the premium in 6.3.2 b.</t>
  </si>
  <si>
    <t>Indicate here any assumptions in addition to those in 6.3.2 a. that you have made</t>
  </si>
  <si>
    <t>6.3.3</t>
  </si>
  <si>
    <t>6.3.3 a. so that the local employer contributions in the long-run cover the post-retirement</t>
  </si>
  <si>
    <t>Indicate here your entire proposal using the employee premium rates in 6.3.2 b.i. and the</t>
  </si>
  <si>
    <t>employer contributions in 6.3.3 b.i.</t>
  </si>
  <si>
    <t>(a)  Employee premium contribution rates (6.3.2 b. i.)</t>
  </si>
  <si>
    <t>(b)  Local employer contributions rates (rounded to the nearest million)</t>
  </si>
  <si>
    <t>Multiply the percentages in 6.3.3 b.i. by the appropriate employee premium</t>
  </si>
  <si>
    <t>rates in 6.3.3 b. ii. (a).</t>
  </si>
  <si>
    <r>
      <t xml:space="preserve">A </t>
    </r>
    <r>
      <rPr>
        <vertAlign val="superscript"/>
        <sz val="10"/>
        <rFont val="Arial"/>
        <family val="0"/>
      </rPr>
      <t>(1)</t>
    </r>
  </si>
  <si>
    <r>
      <t xml:space="preserve">B </t>
    </r>
    <r>
      <rPr>
        <vertAlign val="superscript"/>
        <sz val="10"/>
        <rFont val="Arial"/>
        <family val="0"/>
      </rPr>
      <t>(2)</t>
    </r>
  </si>
  <si>
    <t xml:space="preserve">Indicate your proposed monthly premium using the rates in 6.3.3 b. ii.(c) and the </t>
  </si>
  <si>
    <t>Total Monthly Premium (from 6.3.2 b. iii.):</t>
  </si>
  <si>
    <t>Basic Plan A</t>
  </si>
  <si>
    <t>Basic Plan B</t>
  </si>
  <si>
    <t>and the premium rates in 6.3.3 b. above, calculate the excess of the present value of future</t>
  </si>
  <si>
    <t>6.3.4</t>
  </si>
  <si>
    <t>Complete the following table using the assumptions in 6.3.4 a.</t>
  </si>
  <si>
    <t>Indicate here any assumptions in addition to those in 6.3.4 a. that you have made</t>
  </si>
  <si>
    <t>6.3.5</t>
  </si>
  <si>
    <t>Calculate the annual stop-loss limit using the rate table selected in 6.3.5 d. and the insurance</t>
  </si>
  <si>
    <t>The annual stop-loss limit equals 12 times the monthly limit in 6.3.5 e.</t>
  </si>
  <si>
    <t>6.4 State Plan Spouse and Dependent Insurance</t>
  </si>
  <si>
    <t>6.4.1</t>
  </si>
  <si>
    <t>6.4  State Plan Spouse and Dependent Insurance</t>
  </si>
  <si>
    <t>6.4.2</t>
  </si>
  <si>
    <t>Complete the following table using the assumptions in 6.4.2 a.</t>
  </si>
  <si>
    <t>Indicate here any assumptions in addition to those in 6.4.2 a. that you have made</t>
  </si>
  <si>
    <t>6.5  Local Government Spouse and Dependent Insurance</t>
  </si>
  <si>
    <t>6.5.1</t>
  </si>
  <si>
    <t>6.5.2</t>
  </si>
  <si>
    <t>Complete the following table using the assumptions in 6.5.2 a.</t>
  </si>
  <si>
    <t>Indicate here any assumptions in addition to those in 6.5.2 a. that you have made</t>
  </si>
  <si>
    <t>Other (please specify in 6.5.2 "vii")</t>
  </si>
  <si>
    <t>Other (please specify in 6.4.2 "vii")</t>
  </si>
  <si>
    <t>Proposal.  Indicate the premium you would charge under the assumptions in 6.3.2. a.  All</t>
  </si>
  <si>
    <t>(from 6.3.5 e.)</t>
  </si>
  <si>
    <t>Pooling Charges</t>
  </si>
  <si>
    <t>Appendix D, Subsection V.</t>
  </si>
  <si>
    <t>Pooling Charge</t>
  </si>
  <si>
    <t>percentages in the premium rate tables accompanying Appendix D, Subsection V., Item B.</t>
  </si>
  <si>
    <t>Appendix D, Subsection II., Item B.  Assume further that premiums are as specified in 6.3.3 b.</t>
  </si>
  <si>
    <t>Spouse/Dependent</t>
  </si>
  <si>
    <t>Total Monthly Employee Premium Contributions:  (from 6.2.2 b. ii.)</t>
  </si>
  <si>
    <t>Indicate your proposed monthly premium using the rates in 6.2.2 b. vi. and the</t>
  </si>
  <si>
    <t>Appendix D, Subsection III.  Assume further that premiums are as specified in 6.2.3 b.</t>
  </si>
  <si>
    <t xml:space="preserve">Using the data in Appendix E, Subsection I, the assumption in 6.2.3 c.i. and </t>
  </si>
  <si>
    <t>Projection using current employee premium contribution rates and current employer</t>
  </si>
  <si>
    <t xml:space="preserve">Indicate your proposed monthly employee premium contributions using the rates in 6.3.2 b. i. </t>
  </si>
  <si>
    <t>Using the data in Appendix E, Subsection II, B1, and the assumptions in 6.3.3 c.i.,</t>
  </si>
  <si>
    <t>Using the data in Appendix E, Subsection II,  the assumption in 6.3.3 c.i. above,</t>
  </si>
  <si>
    <t>Indicate the premium rate you would charge under the assumptions in 6.4.1 a.</t>
  </si>
  <si>
    <t>Premium Rate</t>
  </si>
  <si>
    <t>Indicate the premium rate you would charge under the assumptions in 6.5.1 a.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</si>
</sst>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\ #,##0;&quot;$&quot;\ \-#,##0"/>
    <numFmt numFmtId="166" formatCode="&quot;$&quot;\ #,##0;[Red]&quot;$&quot;\ \-#,##0"/>
    <numFmt numFmtId="167" formatCode="&quot;$&quot;\ #,##0.00;&quot;$&quot;\ \-#,##0.00"/>
    <numFmt numFmtId="168" formatCode="&quot;$&quot;\ #,##0.00;[Red]&quot;$&quot;\ \-#,##0.00"/>
    <numFmt numFmtId="169" formatCode="_ &quot;$&quot;\ * #,##0_ ;_ &quot;$&quot;\ * \-#,##0_ ;_ &quot;$&quot;\ * &quot;-&quot;_ ;_ @_ "/>
    <numFmt numFmtId="170" formatCode="_ * #,##0_ ;_ * \-#,##0_ ;_ * &quot;-&quot;_ ;_ @_ "/>
    <numFmt numFmtId="171" formatCode="_ &quot;$&quot;\ * #,##0.00_ ;_ &quot;$&quot;\ * \-#,##0.00_ ;_ &quot;$&quot;\ * &quot;-&quot;??_ ;_ @_ "/>
    <numFmt numFmtId="172" formatCode="_ * #,##0.00_ ;_ * \-#,##0.00_ ;_ * &quot;-&quot;??_ ;_ @_ "/>
    <numFmt numFmtId="173" formatCode="#,##0.0_);\(#,##0.0\)"/>
    <numFmt numFmtId="174" formatCode="_ &quot;$&quot;\ * #,##0.0_ ;_ &quot;$&quot;\ * \-#,##0.0_ ;_ &quot;$&quot;\ * &quot;-&quot;??_ ;_ @_ "/>
    <numFmt numFmtId="175" formatCode="_ &quot;$&quot;\ * #,##0_ ;_ &quot;$&quot;\ * \-#,##0_ ;_ &quot;$&quot;\ * &quot;-&quot;??_ ;_ @_ "/>
    <numFmt numFmtId="176" formatCode="_ * #,##0.0_ ;_ * \-#,##0.0_ ;_ * &quot;-&quot;??_ ;_ @_ "/>
    <numFmt numFmtId="177" formatCode="_ * #,##0_ ;_ * \-#,##0_ ;_ * &quot;-&quot;??_ ;_ @_ 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</numFmts>
  <fonts count="8">
    <font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left" inden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 quotePrefix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6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2" borderId="14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8" xfId="0" applyNumberFormat="1" applyBorder="1" applyAlignment="1">
      <alignment/>
    </xf>
    <xf numFmtId="0" fontId="0" fillId="0" borderId="6" xfId="0" applyBorder="1" applyAlignment="1">
      <alignment horizontal="left" indent="1"/>
    </xf>
    <xf numFmtId="0" fontId="4" fillId="0" borderId="11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7" xfId="0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3" fontId="0" fillId="2" borderId="10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178" fontId="0" fillId="2" borderId="10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9" fontId="0" fillId="2" borderId="0" xfId="21" applyFill="1" applyAlignment="1">
      <alignment horizontal="center"/>
    </xf>
    <xf numFmtId="9" fontId="0" fillId="0" borderId="0" xfId="21" applyFill="1" applyAlignment="1">
      <alignment horizontal="center"/>
    </xf>
    <xf numFmtId="0" fontId="0" fillId="0" borderId="0" xfId="0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2" borderId="0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left" indent="1"/>
    </xf>
    <xf numFmtId="164" fontId="0" fillId="0" borderId="4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0" fontId="0" fillId="0" borderId="6" xfId="0" applyFont="1" applyBorder="1" applyAlignment="1">
      <alignment horizontal="left" indent="1"/>
    </xf>
    <xf numFmtId="164" fontId="0" fillId="0" borderId="2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9" fontId="0" fillId="2" borderId="0" xfId="21" applyFill="1" applyAlignment="1">
      <alignment horizontal="center"/>
    </xf>
    <xf numFmtId="9" fontId="0" fillId="0" borderId="0" xfId="21" applyFill="1" applyAlignment="1">
      <alignment horizontal="center"/>
    </xf>
    <xf numFmtId="4" fontId="0" fillId="0" borderId="0" xfId="0" applyNumberFormat="1" applyBorder="1" applyAlignment="1">
      <alignment horizontal="center"/>
    </xf>
    <xf numFmtId="178" fontId="0" fillId="2" borderId="10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0" fillId="2" borderId="3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164" fontId="0" fillId="0" borderId="14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3" fontId="0" fillId="0" borderId="0" xfId="15" applyAlignment="1">
      <alignment/>
    </xf>
    <xf numFmtId="164" fontId="0" fillId="0" borderId="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2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2" borderId="0" xfId="0" applyFill="1" applyAlignment="1">
      <alignment horizontal="center"/>
    </xf>
    <xf numFmtId="184" fontId="0" fillId="0" borderId="7" xfId="15" applyNumberFormat="1" applyFill="1" applyBorder="1" applyAlignment="1">
      <alignment/>
    </xf>
    <xf numFmtId="43" fontId="0" fillId="0" borderId="7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J20" sqref="J20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5" width="12.28125" style="0" customWidth="1"/>
    <col min="6" max="6" width="12.57421875" style="0" bestFit="1" customWidth="1"/>
    <col min="7" max="7" width="12.8515625" style="0" customWidth="1"/>
    <col min="8" max="8" width="13.140625" style="0" customWidth="1"/>
  </cols>
  <sheetData>
    <row r="1" ht="12.75">
      <c r="A1" s="30" t="s">
        <v>155</v>
      </c>
    </row>
    <row r="3" spans="1:2" ht="12.75">
      <c r="A3" s="1" t="s">
        <v>156</v>
      </c>
      <c r="B3" t="s">
        <v>2</v>
      </c>
    </row>
    <row r="4" ht="12.75">
      <c r="B4" t="s">
        <v>3</v>
      </c>
    </row>
    <row r="6" spans="2:4" ht="12.75">
      <c r="B6" t="s">
        <v>12</v>
      </c>
      <c r="D6" t="s">
        <v>157</v>
      </c>
    </row>
    <row r="8" spans="6:8" ht="12.75">
      <c r="F8" s="47">
        <v>2004</v>
      </c>
      <c r="G8" s="47">
        <v>2005</v>
      </c>
      <c r="H8" s="47">
        <v>2006</v>
      </c>
    </row>
    <row r="9" spans="3:8" ht="12.75">
      <c r="C9" s="27" t="s">
        <v>0</v>
      </c>
      <c r="D9" s="29" t="s">
        <v>13</v>
      </c>
      <c r="E9" s="4"/>
      <c r="F9" s="102">
        <v>14594909</v>
      </c>
      <c r="G9" s="54">
        <v>14594909</v>
      </c>
      <c r="H9" s="103">
        <v>14594909</v>
      </c>
    </row>
    <row r="10" spans="3:8" ht="12.75">
      <c r="C10" s="28" t="s">
        <v>1</v>
      </c>
      <c r="D10" s="26" t="s">
        <v>14</v>
      </c>
      <c r="E10" s="6"/>
      <c r="F10" s="32"/>
      <c r="G10" s="40"/>
      <c r="H10" s="111"/>
    </row>
    <row r="11" spans="3:8" ht="12.75">
      <c r="C11" s="16"/>
      <c r="D11" s="7" t="s">
        <v>15</v>
      </c>
      <c r="E11" s="8"/>
      <c r="F11" s="104">
        <v>13900000</v>
      </c>
      <c r="G11" s="105">
        <v>13900000</v>
      </c>
      <c r="H11" s="106">
        <v>13900000</v>
      </c>
    </row>
    <row r="12" spans="3:8" ht="12.75">
      <c r="C12" s="16"/>
      <c r="D12" s="9" t="s">
        <v>16</v>
      </c>
      <c r="E12" s="8"/>
      <c r="F12" s="19"/>
      <c r="G12" s="37"/>
      <c r="H12" s="20"/>
    </row>
    <row r="13" spans="3:8" ht="12.75">
      <c r="C13" s="16"/>
      <c r="D13" s="7" t="s">
        <v>17</v>
      </c>
      <c r="E13" s="8"/>
      <c r="F13" s="104">
        <v>1000000</v>
      </c>
      <c r="G13" s="105">
        <v>1000000</v>
      </c>
      <c r="H13" s="106">
        <v>1000000</v>
      </c>
    </row>
    <row r="14" spans="3:8" ht="12.75">
      <c r="C14" s="16"/>
      <c r="D14" s="7" t="s">
        <v>18</v>
      </c>
      <c r="E14" s="8"/>
      <c r="F14" s="21"/>
      <c r="G14" s="38"/>
      <c r="H14" s="23"/>
    </row>
    <row r="15" spans="3:8" ht="12.75">
      <c r="C15" s="16"/>
      <c r="D15" s="7" t="s">
        <v>19</v>
      </c>
      <c r="E15" s="8"/>
      <c r="F15" s="21"/>
      <c r="G15" s="38"/>
      <c r="H15" s="23"/>
    </row>
    <row r="16" spans="3:8" ht="12.75">
      <c r="C16" s="16"/>
      <c r="D16" s="7" t="s">
        <v>252</v>
      </c>
      <c r="E16" s="8"/>
      <c r="F16" s="21"/>
      <c r="G16" s="38"/>
      <c r="H16" s="23"/>
    </row>
    <row r="17" spans="3:8" ht="12.75">
      <c r="C17" s="14"/>
      <c r="D17" s="31" t="s">
        <v>20</v>
      </c>
      <c r="E17" s="11"/>
      <c r="F17" s="33">
        <f>SUM(F11+F13+F14+F15+F16)</f>
        <v>14900000</v>
      </c>
      <c r="G17" s="33">
        <f>SUM(G11+G13+G14+G15+G16)</f>
        <v>14900000</v>
      </c>
      <c r="H17" s="39">
        <f>SUM(H11+H13+H14+H15+H16)</f>
        <v>14900000</v>
      </c>
    </row>
    <row r="18" spans="3:8" ht="12.75">
      <c r="C18" s="28" t="s">
        <v>5</v>
      </c>
      <c r="D18" s="26" t="s">
        <v>21</v>
      </c>
      <c r="E18" s="6"/>
      <c r="F18" s="5"/>
      <c r="G18" s="13"/>
      <c r="H18" s="6"/>
    </row>
    <row r="19" spans="3:8" ht="12.75">
      <c r="C19" s="16"/>
      <c r="D19" s="7" t="s">
        <v>22</v>
      </c>
      <c r="E19" s="8"/>
      <c r="F19" s="21"/>
      <c r="G19" s="38"/>
      <c r="H19" s="23"/>
    </row>
    <row r="20" spans="3:8" ht="12.75">
      <c r="C20" s="16"/>
      <c r="D20" s="7" t="s">
        <v>158</v>
      </c>
      <c r="E20" s="8"/>
      <c r="F20" s="21"/>
      <c r="G20" s="38"/>
      <c r="H20" s="23"/>
    </row>
    <row r="21" spans="3:8" ht="12.75">
      <c r="C21" s="16"/>
      <c r="D21" s="7" t="s">
        <v>24</v>
      </c>
      <c r="E21" s="8"/>
      <c r="F21" s="21"/>
      <c r="G21" s="38"/>
      <c r="H21" s="23"/>
    </row>
    <row r="22" spans="3:8" ht="12.75">
      <c r="C22" s="16"/>
      <c r="D22" s="7" t="s">
        <v>25</v>
      </c>
      <c r="E22" s="8"/>
      <c r="F22" s="19"/>
      <c r="G22" s="37"/>
      <c r="H22" s="20"/>
    </row>
    <row r="23" spans="3:8" ht="12.75">
      <c r="C23" s="16"/>
      <c r="D23" s="12" t="s">
        <v>26</v>
      </c>
      <c r="E23" s="8"/>
      <c r="F23" s="21"/>
      <c r="G23" s="38"/>
      <c r="H23" s="23"/>
    </row>
    <row r="24" spans="3:8" ht="12.75">
      <c r="C24" s="16"/>
      <c r="D24" s="12" t="s">
        <v>27</v>
      </c>
      <c r="E24" s="8"/>
      <c r="F24" s="21"/>
      <c r="G24" s="38"/>
      <c r="H24" s="23"/>
    </row>
    <row r="25" spans="3:8" ht="12.75">
      <c r="C25" s="14"/>
      <c r="D25" s="31" t="s">
        <v>20</v>
      </c>
      <c r="E25" s="11"/>
      <c r="F25" s="33">
        <f>SUM(F19+F20+F21+F23+F24)</f>
        <v>0</v>
      </c>
      <c r="G25" s="39">
        <f>SUM(G19+G20+G21+G23+G24)</f>
        <v>0</v>
      </c>
      <c r="H25" s="34">
        <f>SUM(H19+H20+H21+H23+H24)</f>
        <v>0</v>
      </c>
    </row>
    <row r="26" spans="3:8" ht="12.75">
      <c r="C26" s="28" t="s">
        <v>6</v>
      </c>
      <c r="D26" s="26" t="s">
        <v>28</v>
      </c>
      <c r="E26" s="6"/>
      <c r="F26" s="32"/>
      <c r="G26" s="40"/>
      <c r="H26" s="40"/>
    </row>
    <row r="27" spans="3:8" ht="12.75">
      <c r="C27" s="16"/>
      <c r="D27" s="7" t="s">
        <v>29</v>
      </c>
      <c r="E27" s="8"/>
      <c r="F27" s="21"/>
      <c r="G27" s="38"/>
      <c r="H27" s="38"/>
    </row>
    <row r="28" spans="3:8" ht="12.75">
      <c r="C28" s="16"/>
      <c r="D28" s="7" t="s">
        <v>30</v>
      </c>
      <c r="E28" s="8"/>
      <c r="F28" s="21"/>
      <c r="G28" s="38"/>
      <c r="H28" s="38"/>
    </row>
    <row r="29" spans="3:8" ht="12.75">
      <c r="C29" s="16"/>
      <c r="D29" s="7" t="s">
        <v>31</v>
      </c>
      <c r="E29" s="8"/>
      <c r="F29" s="21"/>
      <c r="G29" s="38"/>
      <c r="H29" s="38"/>
    </row>
    <row r="30" spans="3:8" ht="12.75">
      <c r="C30" s="16"/>
      <c r="D30" s="7" t="s">
        <v>32</v>
      </c>
      <c r="E30" s="8"/>
      <c r="F30" s="21"/>
      <c r="G30" s="38"/>
      <c r="H30" s="38"/>
    </row>
    <row r="31" spans="3:8" ht="12.75">
      <c r="C31" s="14"/>
      <c r="D31" s="31" t="s">
        <v>20</v>
      </c>
      <c r="E31" s="11"/>
      <c r="F31" s="33">
        <f>SUM(F27:F30)</f>
        <v>0</v>
      </c>
      <c r="G31" s="33">
        <f>SUM(G27:G30)</f>
        <v>0</v>
      </c>
      <c r="H31" s="39">
        <f>SUM(H27:H30)</f>
        <v>0</v>
      </c>
    </row>
    <row r="32" spans="3:8" ht="12.75">
      <c r="C32" s="27" t="s">
        <v>7</v>
      </c>
      <c r="D32" s="29" t="s">
        <v>33</v>
      </c>
      <c r="E32" s="4"/>
      <c r="F32" s="102">
        <v>108000</v>
      </c>
      <c r="G32" s="54">
        <v>108000</v>
      </c>
      <c r="H32" s="103">
        <v>108000</v>
      </c>
    </row>
    <row r="33" spans="3:8" ht="12.75">
      <c r="C33" s="28" t="s">
        <v>10</v>
      </c>
      <c r="D33" s="26" t="s">
        <v>34</v>
      </c>
      <c r="E33" s="6"/>
      <c r="F33" s="32">
        <f>F9-F17-F25+F31-F32</f>
        <v>-413091</v>
      </c>
      <c r="G33" s="32">
        <f>G9-G17-G25+G31-G32</f>
        <v>-413091</v>
      </c>
      <c r="H33" s="40">
        <f>H9-H17-H25+H31-H32</f>
        <v>-413091</v>
      </c>
    </row>
    <row r="34" spans="3:8" ht="12.75">
      <c r="C34" s="14"/>
      <c r="D34" s="48" t="s">
        <v>36</v>
      </c>
      <c r="E34" s="11"/>
      <c r="F34" s="10"/>
      <c r="G34" s="14"/>
      <c r="H34" s="14"/>
    </row>
    <row r="35" spans="3:8" ht="12.75">
      <c r="C35" s="28" t="s">
        <v>11</v>
      </c>
      <c r="D35" s="25" t="s">
        <v>159</v>
      </c>
      <c r="E35" s="25"/>
      <c r="F35" s="25"/>
      <c r="G35" s="25"/>
      <c r="H35" s="6"/>
    </row>
    <row r="36" spans="3:8" ht="12.75">
      <c r="C36" s="42"/>
      <c r="D36" s="17" t="s">
        <v>35</v>
      </c>
      <c r="E36" s="17"/>
      <c r="F36" s="17"/>
      <c r="G36" s="17"/>
      <c r="H36" s="8"/>
    </row>
    <row r="37" spans="3:8" ht="12.75">
      <c r="C37" s="42"/>
      <c r="D37" s="43"/>
      <c r="E37" s="43"/>
      <c r="F37" s="43"/>
      <c r="G37" s="43"/>
      <c r="H37" s="44"/>
    </row>
    <row r="38" spans="3:8" ht="12.75">
      <c r="C38" s="14"/>
      <c r="D38" s="45"/>
      <c r="E38" s="45"/>
      <c r="F38" s="45"/>
      <c r="G38" s="45"/>
      <c r="H38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0"/>
  <sheetViews>
    <sheetView zoomScale="75" zoomScaleNormal="75" workbookViewId="0" topLeftCell="A55">
      <selection activeCell="G80" sqref="G80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3.28125" style="0" customWidth="1"/>
    <col min="4" max="8" width="12.7109375" style="0" customWidth="1"/>
    <col min="9" max="9" width="13.140625" style="0" customWidth="1"/>
    <col min="10" max="11" width="12.7109375" style="0" customWidth="1"/>
    <col min="12" max="12" width="13.140625" style="0" customWidth="1"/>
  </cols>
  <sheetData>
    <row r="1" ht="12.75">
      <c r="A1" s="30" t="s">
        <v>202</v>
      </c>
    </row>
    <row r="3" spans="1:2" ht="12.75">
      <c r="A3" s="1" t="s">
        <v>234</v>
      </c>
      <c r="B3" t="s">
        <v>113</v>
      </c>
    </row>
    <row r="5" spans="2:3" ht="12.75">
      <c r="B5" s="1" t="s">
        <v>115</v>
      </c>
      <c r="C5" t="s">
        <v>116</v>
      </c>
    </row>
    <row r="6" spans="2:3" ht="12.75">
      <c r="B6" s="1"/>
      <c r="C6" t="s">
        <v>117</v>
      </c>
    </row>
    <row r="7" ht="12.75">
      <c r="B7" s="1"/>
    </row>
    <row r="8" spans="2:9" ht="12.75">
      <c r="B8" s="1"/>
      <c r="D8" s="49" t="s">
        <v>48</v>
      </c>
      <c r="E8" s="49" t="s">
        <v>114</v>
      </c>
      <c r="F8" s="49" t="s">
        <v>48</v>
      </c>
      <c r="G8" s="49" t="s">
        <v>114</v>
      </c>
      <c r="H8" s="49" t="s">
        <v>48</v>
      </c>
      <c r="I8" s="49" t="s">
        <v>114</v>
      </c>
    </row>
    <row r="9" spans="2:9" ht="12.75">
      <c r="B9" s="1"/>
      <c r="D9" s="62">
        <v>17</v>
      </c>
      <c r="E9" s="84"/>
      <c r="F9" s="62">
        <v>45</v>
      </c>
      <c r="G9" s="84"/>
      <c r="H9" s="62">
        <v>73</v>
      </c>
      <c r="I9" s="84"/>
    </row>
    <row r="10" spans="2:9" ht="12.75">
      <c r="B10" s="1"/>
      <c r="D10" s="62">
        <v>18</v>
      </c>
      <c r="E10" s="85"/>
      <c r="F10" s="62">
        <v>46</v>
      </c>
      <c r="G10" s="85"/>
      <c r="H10" s="62">
        <v>74</v>
      </c>
      <c r="I10" s="85"/>
    </row>
    <row r="11" spans="2:9" ht="12.75">
      <c r="B11" s="1"/>
      <c r="D11" s="62">
        <v>19</v>
      </c>
      <c r="E11" s="85"/>
      <c r="F11" s="62">
        <v>47</v>
      </c>
      <c r="G11" s="85"/>
      <c r="H11" s="62">
        <v>75</v>
      </c>
      <c r="I11" s="85"/>
    </row>
    <row r="12" spans="2:9" ht="12.75">
      <c r="B12" s="1"/>
      <c r="D12" s="62">
        <v>20</v>
      </c>
      <c r="E12" s="85"/>
      <c r="F12" s="62">
        <v>48</v>
      </c>
      <c r="G12" s="85"/>
      <c r="H12" s="62">
        <v>76</v>
      </c>
      <c r="I12" s="85"/>
    </row>
    <row r="13" spans="2:9" ht="12.75">
      <c r="B13" s="1"/>
      <c r="D13" s="62">
        <v>21</v>
      </c>
      <c r="E13" s="85"/>
      <c r="F13" s="62">
        <v>49</v>
      </c>
      <c r="G13" s="85"/>
      <c r="H13" s="62">
        <v>77</v>
      </c>
      <c r="I13" s="85"/>
    </row>
    <row r="14" spans="2:9" ht="12.75">
      <c r="B14" s="1"/>
      <c r="D14" s="62">
        <v>22</v>
      </c>
      <c r="E14" s="85"/>
      <c r="F14" s="62">
        <v>50</v>
      </c>
      <c r="G14" s="85"/>
      <c r="H14" s="62">
        <v>78</v>
      </c>
      <c r="I14" s="85"/>
    </row>
    <row r="15" spans="2:9" ht="12.75">
      <c r="B15" s="1"/>
      <c r="D15" s="62">
        <v>23</v>
      </c>
      <c r="E15" s="85"/>
      <c r="F15" s="62">
        <v>51</v>
      </c>
      <c r="G15" s="85"/>
      <c r="H15" s="62">
        <v>79</v>
      </c>
      <c r="I15" s="85"/>
    </row>
    <row r="16" spans="2:9" ht="12.75">
      <c r="B16" s="1"/>
      <c r="D16" s="62">
        <v>24</v>
      </c>
      <c r="E16" s="85"/>
      <c r="F16" s="62">
        <v>52</v>
      </c>
      <c r="G16" s="85"/>
      <c r="H16" s="62">
        <v>80</v>
      </c>
      <c r="I16" s="85"/>
    </row>
    <row r="17" spans="2:9" ht="12.75">
      <c r="B17" s="1"/>
      <c r="D17" s="62">
        <v>25</v>
      </c>
      <c r="E17" s="85"/>
      <c r="F17" s="62">
        <v>53</v>
      </c>
      <c r="G17" s="85"/>
      <c r="H17" s="62">
        <v>81</v>
      </c>
      <c r="I17" s="85"/>
    </row>
    <row r="18" spans="2:9" ht="12.75">
      <c r="B18" s="1"/>
      <c r="D18" s="62">
        <v>26</v>
      </c>
      <c r="E18" s="85"/>
      <c r="F18" s="62">
        <v>54</v>
      </c>
      <c r="G18" s="85"/>
      <c r="H18" s="62">
        <v>82</v>
      </c>
      <c r="I18" s="85"/>
    </row>
    <row r="19" spans="2:9" ht="12.75">
      <c r="B19" s="1"/>
      <c r="D19" s="62">
        <v>27</v>
      </c>
      <c r="E19" s="85"/>
      <c r="F19" s="62">
        <v>55</v>
      </c>
      <c r="G19" s="85"/>
      <c r="H19" s="62">
        <v>83</v>
      </c>
      <c r="I19" s="85"/>
    </row>
    <row r="20" spans="2:9" ht="12.75">
      <c r="B20" s="1"/>
      <c r="D20" s="62">
        <v>28</v>
      </c>
      <c r="E20" s="85"/>
      <c r="F20" s="62">
        <v>56</v>
      </c>
      <c r="G20" s="85"/>
      <c r="H20" s="62">
        <v>84</v>
      </c>
      <c r="I20" s="85"/>
    </row>
    <row r="21" spans="2:9" ht="12.75">
      <c r="B21" s="1"/>
      <c r="D21" s="62">
        <v>29</v>
      </c>
      <c r="E21" s="85"/>
      <c r="F21" s="62">
        <v>57</v>
      </c>
      <c r="G21" s="85"/>
      <c r="H21" s="62">
        <v>85</v>
      </c>
      <c r="I21" s="85"/>
    </row>
    <row r="22" spans="2:9" ht="12.75">
      <c r="B22" s="1"/>
      <c r="D22" s="62">
        <v>30</v>
      </c>
      <c r="E22" s="85"/>
      <c r="F22" s="62">
        <v>58</v>
      </c>
      <c r="G22" s="85"/>
      <c r="H22" s="62">
        <v>86</v>
      </c>
      <c r="I22" s="85"/>
    </row>
    <row r="23" spans="2:9" ht="12.75">
      <c r="B23" s="1"/>
      <c r="D23" s="62">
        <v>31</v>
      </c>
      <c r="E23" s="85"/>
      <c r="F23" s="62">
        <v>59</v>
      </c>
      <c r="G23" s="85"/>
      <c r="H23" s="62">
        <v>87</v>
      </c>
      <c r="I23" s="85"/>
    </row>
    <row r="24" spans="2:9" ht="12.75">
      <c r="B24" s="1"/>
      <c r="D24" s="62">
        <v>32</v>
      </c>
      <c r="E24" s="85"/>
      <c r="F24" s="62">
        <v>60</v>
      </c>
      <c r="G24" s="85"/>
      <c r="H24" s="62">
        <v>88</v>
      </c>
      <c r="I24" s="85"/>
    </row>
    <row r="25" spans="2:9" ht="12.75">
      <c r="B25" s="1"/>
      <c r="D25" s="62">
        <v>33</v>
      </c>
      <c r="E25" s="85"/>
      <c r="F25" s="62">
        <v>61</v>
      </c>
      <c r="G25" s="85"/>
      <c r="H25" s="62">
        <v>89</v>
      </c>
      <c r="I25" s="85"/>
    </row>
    <row r="26" spans="2:9" ht="12.75">
      <c r="B26" s="1"/>
      <c r="D26" s="62">
        <v>34</v>
      </c>
      <c r="E26" s="85"/>
      <c r="F26" s="62">
        <v>62</v>
      </c>
      <c r="G26" s="85"/>
      <c r="H26" s="62">
        <v>90</v>
      </c>
      <c r="I26" s="85"/>
    </row>
    <row r="27" spans="2:9" ht="12.75">
      <c r="B27" s="1"/>
      <c r="D27" s="62">
        <v>35</v>
      </c>
      <c r="E27" s="85"/>
      <c r="F27" s="62">
        <v>63</v>
      </c>
      <c r="G27" s="85"/>
      <c r="H27" s="62">
        <v>91</v>
      </c>
      <c r="I27" s="85"/>
    </row>
    <row r="28" spans="2:9" ht="12.75">
      <c r="B28" s="1"/>
      <c r="D28" s="62">
        <v>36</v>
      </c>
      <c r="E28" s="85"/>
      <c r="F28" s="62">
        <v>64</v>
      </c>
      <c r="G28" s="85"/>
      <c r="H28" s="62">
        <v>92</v>
      </c>
      <c r="I28" s="85"/>
    </row>
    <row r="29" spans="2:9" ht="12.75">
      <c r="B29" s="1"/>
      <c r="D29" s="62">
        <v>37</v>
      </c>
      <c r="E29" s="85"/>
      <c r="F29" s="62">
        <v>65</v>
      </c>
      <c r="G29" s="85"/>
      <c r="H29" s="62">
        <v>93</v>
      </c>
      <c r="I29" s="85"/>
    </row>
    <row r="30" spans="2:9" ht="12.75">
      <c r="B30" s="1"/>
      <c r="D30" s="62">
        <v>38</v>
      </c>
      <c r="E30" s="85"/>
      <c r="F30" s="62">
        <v>66</v>
      </c>
      <c r="G30" s="85"/>
      <c r="H30" s="62">
        <v>94</v>
      </c>
      <c r="I30" s="85"/>
    </row>
    <row r="31" spans="2:9" ht="12.75">
      <c r="B31" s="1"/>
      <c r="D31" s="62">
        <v>39</v>
      </c>
      <c r="E31" s="85"/>
      <c r="F31" s="62">
        <v>67</v>
      </c>
      <c r="G31" s="85"/>
      <c r="H31" s="62">
        <v>95</v>
      </c>
      <c r="I31" s="85"/>
    </row>
    <row r="32" spans="2:9" ht="12.75">
      <c r="B32" s="1"/>
      <c r="D32" s="62">
        <v>40</v>
      </c>
      <c r="E32" s="85"/>
      <c r="F32" s="62">
        <v>68</v>
      </c>
      <c r="G32" s="85"/>
      <c r="H32" s="62">
        <v>96</v>
      </c>
      <c r="I32" s="85"/>
    </row>
    <row r="33" spans="4:9" ht="12.75">
      <c r="D33" s="62">
        <v>41</v>
      </c>
      <c r="E33" s="85"/>
      <c r="F33" s="62">
        <v>69</v>
      </c>
      <c r="G33" s="85"/>
      <c r="H33" s="62">
        <v>97</v>
      </c>
      <c r="I33" s="85"/>
    </row>
    <row r="34" spans="4:9" ht="12.75">
      <c r="D34" s="62">
        <v>42</v>
      </c>
      <c r="E34" s="85"/>
      <c r="F34" s="62">
        <v>70</v>
      </c>
      <c r="G34" s="85"/>
      <c r="H34" s="62">
        <v>98</v>
      </c>
      <c r="I34" s="85"/>
    </row>
    <row r="35" spans="4:9" ht="12.75">
      <c r="D35" s="62">
        <v>43</v>
      </c>
      <c r="E35" s="85"/>
      <c r="F35" s="62">
        <v>71</v>
      </c>
      <c r="G35" s="85"/>
      <c r="H35" s="62">
        <v>99</v>
      </c>
      <c r="I35" s="85"/>
    </row>
    <row r="36" spans="4:9" ht="12.75">
      <c r="D36" s="62">
        <v>44</v>
      </c>
      <c r="E36" s="85"/>
      <c r="F36" s="62">
        <v>72</v>
      </c>
      <c r="G36" s="85"/>
      <c r="H36" s="62">
        <v>100</v>
      </c>
      <c r="I36" s="85"/>
    </row>
    <row r="37" spans="4:9" ht="12.75">
      <c r="D37" s="66"/>
      <c r="H37" s="66"/>
      <c r="I37" s="83"/>
    </row>
    <row r="38" spans="2:9" ht="12.75">
      <c r="B38" s="1" t="s">
        <v>118</v>
      </c>
      <c r="C38" s="86" t="s">
        <v>235</v>
      </c>
      <c r="H38" s="66"/>
      <c r="I38" s="83"/>
    </row>
    <row r="39" ht="12.75">
      <c r="C39" t="s">
        <v>119</v>
      </c>
    </row>
    <row r="40" ht="12.75">
      <c r="C40" t="s">
        <v>140</v>
      </c>
    </row>
    <row r="42" spans="5:11" ht="12.75">
      <c r="E42" s="2" t="s">
        <v>123</v>
      </c>
      <c r="H42" s="2" t="s">
        <v>123</v>
      </c>
      <c r="K42" s="2" t="s">
        <v>123</v>
      </c>
    </row>
    <row r="43" spans="5:11" ht="12.75">
      <c r="E43" s="2" t="s">
        <v>8</v>
      </c>
      <c r="H43" s="2" t="s">
        <v>8</v>
      </c>
      <c r="K43" s="2" t="s">
        <v>8</v>
      </c>
    </row>
    <row r="44" spans="4:12" ht="12.75">
      <c r="D44" s="2" t="s">
        <v>48</v>
      </c>
      <c r="E44" s="2" t="s">
        <v>121</v>
      </c>
      <c r="F44" s="2" t="s">
        <v>122</v>
      </c>
      <c r="G44" s="2" t="s">
        <v>48</v>
      </c>
      <c r="H44" s="2" t="s">
        <v>121</v>
      </c>
      <c r="I44" s="2" t="s">
        <v>122</v>
      </c>
      <c r="J44" s="2" t="s">
        <v>48</v>
      </c>
      <c r="K44" s="2" t="s">
        <v>121</v>
      </c>
      <c r="L44" s="2" t="s">
        <v>122</v>
      </c>
    </row>
    <row r="45" spans="4:12" ht="12.75">
      <c r="D45" s="112">
        <v>17</v>
      </c>
      <c r="E45" s="100">
        <v>20</v>
      </c>
      <c r="F45" s="114"/>
      <c r="G45" s="112">
        <v>45</v>
      </c>
      <c r="H45" s="90">
        <v>208338</v>
      </c>
      <c r="I45" s="113"/>
      <c r="J45" s="122">
        <v>73</v>
      </c>
      <c r="K45" s="90">
        <v>6144</v>
      </c>
      <c r="L45" s="113"/>
    </row>
    <row r="46" spans="4:12" ht="12.75">
      <c r="D46" s="115">
        <v>18</v>
      </c>
      <c r="E46" s="99">
        <v>173</v>
      </c>
      <c r="F46" s="117"/>
      <c r="G46" s="115">
        <v>46</v>
      </c>
      <c r="H46" s="88">
        <v>207530</v>
      </c>
      <c r="I46" s="116"/>
      <c r="J46" s="121">
        <v>74</v>
      </c>
      <c r="K46" s="88">
        <v>5678</v>
      </c>
      <c r="L46" s="116"/>
    </row>
    <row r="47" spans="4:12" ht="12.75">
      <c r="D47" s="115">
        <v>19</v>
      </c>
      <c r="E47" s="99">
        <v>587</v>
      </c>
      <c r="F47" s="117"/>
      <c r="G47" s="115">
        <v>47</v>
      </c>
      <c r="H47" s="88">
        <v>200959</v>
      </c>
      <c r="I47" s="116"/>
      <c r="J47" s="121">
        <v>75</v>
      </c>
      <c r="K47" s="88">
        <v>4979</v>
      </c>
      <c r="L47" s="116"/>
    </row>
    <row r="48" spans="4:12" ht="12.75">
      <c r="D48" s="115">
        <v>20</v>
      </c>
      <c r="E48" s="88">
        <v>2255</v>
      </c>
      <c r="F48" s="117"/>
      <c r="G48" s="115">
        <v>48</v>
      </c>
      <c r="H48" s="88">
        <v>207333</v>
      </c>
      <c r="I48" s="116"/>
      <c r="J48" s="121">
        <v>76</v>
      </c>
      <c r="K48" s="88">
        <v>4263</v>
      </c>
      <c r="L48" s="116"/>
    </row>
    <row r="49" spans="4:12" ht="12.75">
      <c r="D49" s="115">
        <v>21</v>
      </c>
      <c r="E49" s="88">
        <v>4995</v>
      </c>
      <c r="F49" s="117"/>
      <c r="G49" s="115">
        <v>49</v>
      </c>
      <c r="H49" s="88">
        <v>209893</v>
      </c>
      <c r="I49" s="116"/>
      <c r="J49" s="121">
        <v>77</v>
      </c>
      <c r="K49" s="88">
        <v>3636</v>
      </c>
      <c r="L49" s="116"/>
    </row>
    <row r="50" spans="4:12" ht="12.75">
      <c r="D50" s="115">
        <v>22</v>
      </c>
      <c r="E50" s="88">
        <v>9603</v>
      </c>
      <c r="F50" s="117"/>
      <c r="G50" s="115">
        <v>50</v>
      </c>
      <c r="H50" s="88">
        <v>217961</v>
      </c>
      <c r="I50" s="116"/>
      <c r="J50" s="121">
        <v>78</v>
      </c>
      <c r="K50" s="88">
        <v>3348</v>
      </c>
      <c r="L50" s="116"/>
    </row>
    <row r="51" spans="4:12" ht="12.75">
      <c r="D51" s="115">
        <v>23</v>
      </c>
      <c r="E51" s="88">
        <v>17584</v>
      </c>
      <c r="F51" s="117"/>
      <c r="G51" s="115">
        <v>51</v>
      </c>
      <c r="H51" s="88">
        <v>225449</v>
      </c>
      <c r="I51" s="116"/>
      <c r="J51" s="121">
        <v>79</v>
      </c>
      <c r="K51" s="88">
        <v>2915</v>
      </c>
      <c r="L51" s="116"/>
    </row>
    <row r="52" spans="4:12" ht="12.75">
      <c r="D52" s="115">
        <v>24</v>
      </c>
      <c r="E52" s="88">
        <v>33915</v>
      </c>
      <c r="F52" s="117"/>
      <c r="G52" s="115">
        <v>52</v>
      </c>
      <c r="H52" s="88">
        <v>207771</v>
      </c>
      <c r="I52" s="116"/>
      <c r="J52" s="121">
        <v>80</v>
      </c>
      <c r="K52" s="88">
        <v>2904</v>
      </c>
      <c r="L52" s="116"/>
    </row>
    <row r="53" spans="4:12" ht="12.75">
      <c r="D53" s="115">
        <v>25</v>
      </c>
      <c r="E53" s="88">
        <v>56255</v>
      </c>
      <c r="F53" s="117"/>
      <c r="G53" s="115">
        <v>53</v>
      </c>
      <c r="H53" s="88">
        <v>203025</v>
      </c>
      <c r="I53" s="116"/>
      <c r="J53" s="121">
        <v>81</v>
      </c>
      <c r="K53" s="88">
        <v>2509</v>
      </c>
      <c r="L53" s="116"/>
    </row>
    <row r="54" spans="4:12" ht="12.75">
      <c r="D54" s="115">
        <v>26</v>
      </c>
      <c r="E54" s="88">
        <v>64666</v>
      </c>
      <c r="F54" s="117"/>
      <c r="G54" s="115">
        <v>54</v>
      </c>
      <c r="H54" s="88">
        <v>194325</v>
      </c>
      <c r="I54" s="116"/>
      <c r="J54" s="121">
        <v>82</v>
      </c>
      <c r="K54" s="88">
        <v>2081</v>
      </c>
      <c r="L54" s="116"/>
    </row>
    <row r="55" spans="4:12" ht="12.75">
      <c r="D55" s="115">
        <v>27</v>
      </c>
      <c r="E55" s="88">
        <v>69419</v>
      </c>
      <c r="F55" s="117"/>
      <c r="G55" s="115">
        <v>55</v>
      </c>
      <c r="H55" s="88">
        <v>185726</v>
      </c>
      <c r="I55" s="116"/>
      <c r="J55" s="121">
        <v>83</v>
      </c>
      <c r="K55" s="88">
        <v>1557</v>
      </c>
      <c r="L55" s="116"/>
    </row>
    <row r="56" spans="4:12" ht="12.75">
      <c r="D56" s="115">
        <v>28</v>
      </c>
      <c r="E56" s="88">
        <v>86340</v>
      </c>
      <c r="F56" s="117"/>
      <c r="G56" s="115">
        <v>56</v>
      </c>
      <c r="H56" s="88">
        <v>155255</v>
      </c>
      <c r="I56" s="116"/>
      <c r="J56" s="121">
        <v>84</v>
      </c>
      <c r="K56" s="88">
        <v>1492</v>
      </c>
      <c r="L56" s="116"/>
    </row>
    <row r="57" spans="4:12" ht="12.75">
      <c r="D57" s="115">
        <v>29</v>
      </c>
      <c r="E57" s="88">
        <v>88029</v>
      </c>
      <c r="F57" s="117"/>
      <c r="G57" s="115">
        <v>57</v>
      </c>
      <c r="H57" s="88">
        <v>117732</v>
      </c>
      <c r="I57" s="116"/>
      <c r="J57" s="121">
        <v>85</v>
      </c>
      <c r="K57" s="88">
        <v>1222</v>
      </c>
      <c r="L57" s="116"/>
    </row>
    <row r="58" spans="4:12" ht="12.75">
      <c r="D58" s="115">
        <v>30</v>
      </c>
      <c r="E58" s="88">
        <v>104057</v>
      </c>
      <c r="F58" s="117"/>
      <c r="G58" s="115">
        <v>58</v>
      </c>
      <c r="H58" s="88">
        <v>116307</v>
      </c>
      <c r="I58" s="116"/>
      <c r="J58" s="121">
        <v>86</v>
      </c>
      <c r="K58" s="88">
        <v>1254</v>
      </c>
      <c r="L58" s="116"/>
    </row>
    <row r="59" spans="4:12" ht="12.75">
      <c r="D59" s="115">
        <v>31</v>
      </c>
      <c r="E59" s="88">
        <v>115662</v>
      </c>
      <c r="F59" s="117"/>
      <c r="G59" s="115">
        <v>59</v>
      </c>
      <c r="H59" s="88">
        <v>110244</v>
      </c>
      <c r="I59" s="116"/>
      <c r="J59" s="121">
        <v>87</v>
      </c>
      <c r="K59" s="88">
        <v>1001</v>
      </c>
      <c r="L59" s="116"/>
    </row>
    <row r="60" spans="4:12" ht="12.75">
      <c r="D60" s="115">
        <v>32</v>
      </c>
      <c r="E60" s="88">
        <v>140098</v>
      </c>
      <c r="F60" s="117"/>
      <c r="G60" s="115">
        <v>60</v>
      </c>
      <c r="H60" s="88">
        <v>96120</v>
      </c>
      <c r="I60" s="116"/>
      <c r="J60" s="121">
        <v>88</v>
      </c>
      <c r="K60" s="99">
        <v>754</v>
      </c>
      <c r="L60" s="116"/>
    </row>
    <row r="61" spans="4:12" ht="12.75">
      <c r="D61" s="115">
        <v>33</v>
      </c>
      <c r="E61" s="88">
        <v>130438</v>
      </c>
      <c r="F61" s="117"/>
      <c r="G61" s="115">
        <v>61</v>
      </c>
      <c r="H61" s="88">
        <v>82921</v>
      </c>
      <c r="I61" s="116"/>
      <c r="J61" s="121">
        <v>89</v>
      </c>
      <c r="K61" s="99">
        <v>688</v>
      </c>
      <c r="L61" s="116"/>
    </row>
    <row r="62" spans="4:12" ht="12.75">
      <c r="D62" s="115">
        <v>34</v>
      </c>
      <c r="E62" s="88">
        <v>132093</v>
      </c>
      <c r="F62" s="117"/>
      <c r="G62" s="115">
        <v>62</v>
      </c>
      <c r="H62" s="88">
        <v>69925</v>
      </c>
      <c r="I62" s="116"/>
      <c r="J62" s="121">
        <v>90</v>
      </c>
      <c r="K62" s="99">
        <v>638</v>
      </c>
      <c r="L62" s="116"/>
    </row>
    <row r="63" spans="4:12" ht="12.75">
      <c r="D63" s="115">
        <v>35</v>
      </c>
      <c r="E63" s="88">
        <v>143508</v>
      </c>
      <c r="F63" s="117"/>
      <c r="G63" s="115">
        <v>63</v>
      </c>
      <c r="H63" s="88">
        <v>59559</v>
      </c>
      <c r="I63" s="116"/>
      <c r="J63" s="121">
        <v>91</v>
      </c>
      <c r="K63" s="99">
        <v>420</v>
      </c>
      <c r="L63" s="116"/>
    </row>
    <row r="64" spans="4:12" ht="12.75">
      <c r="D64" s="115">
        <v>36</v>
      </c>
      <c r="E64" s="88">
        <v>153709</v>
      </c>
      <c r="F64" s="117"/>
      <c r="G64" s="115">
        <v>64</v>
      </c>
      <c r="H64" s="88">
        <v>60375</v>
      </c>
      <c r="I64" s="116"/>
      <c r="J64" s="121">
        <v>92</v>
      </c>
      <c r="K64" s="99">
        <v>391</v>
      </c>
      <c r="L64" s="116"/>
    </row>
    <row r="65" spans="4:12" ht="12.75">
      <c r="D65" s="115">
        <v>37</v>
      </c>
      <c r="E65" s="88">
        <v>167601</v>
      </c>
      <c r="F65" s="117"/>
      <c r="G65" s="115">
        <v>65</v>
      </c>
      <c r="H65" s="88">
        <v>33784</v>
      </c>
      <c r="I65" s="116"/>
      <c r="J65" s="121">
        <v>93</v>
      </c>
      <c r="K65" s="99">
        <v>221</v>
      </c>
      <c r="L65" s="116"/>
    </row>
    <row r="66" spans="4:12" ht="12.75">
      <c r="D66" s="115">
        <v>38</v>
      </c>
      <c r="E66" s="88">
        <v>166574</v>
      </c>
      <c r="F66" s="117"/>
      <c r="G66" s="115">
        <v>66</v>
      </c>
      <c r="H66" s="88">
        <v>24581</v>
      </c>
      <c r="I66" s="116"/>
      <c r="J66" s="121">
        <v>94</v>
      </c>
      <c r="K66" s="99">
        <v>179</v>
      </c>
      <c r="L66" s="116"/>
    </row>
    <row r="67" spans="4:12" ht="12.75">
      <c r="D67" s="115">
        <v>39</v>
      </c>
      <c r="E67" s="88">
        <v>167335</v>
      </c>
      <c r="F67" s="117"/>
      <c r="G67" s="115">
        <v>67</v>
      </c>
      <c r="H67" s="88">
        <v>13463</v>
      </c>
      <c r="I67" s="116"/>
      <c r="J67" s="121">
        <v>95</v>
      </c>
      <c r="K67" s="99">
        <v>192</v>
      </c>
      <c r="L67" s="116"/>
    </row>
    <row r="68" spans="4:12" ht="12.75">
      <c r="D68" s="115">
        <v>40</v>
      </c>
      <c r="E68" s="88">
        <v>175547</v>
      </c>
      <c r="F68" s="117"/>
      <c r="G68" s="115">
        <v>68</v>
      </c>
      <c r="H68" s="88">
        <v>11701</v>
      </c>
      <c r="I68" s="116"/>
      <c r="J68" s="121">
        <v>96</v>
      </c>
      <c r="K68" s="99">
        <v>137</v>
      </c>
      <c r="L68" s="116"/>
    </row>
    <row r="69" spans="4:12" ht="12.75">
      <c r="D69" s="115">
        <v>41</v>
      </c>
      <c r="E69" s="88">
        <v>187019</v>
      </c>
      <c r="F69" s="117"/>
      <c r="G69" s="115">
        <v>69</v>
      </c>
      <c r="H69" s="88">
        <v>9117</v>
      </c>
      <c r="I69" s="116"/>
      <c r="J69" s="121">
        <v>97</v>
      </c>
      <c r="K69" s="99">
        <v>73</v>
      </c>
      <c r="L69" s="116"/>
    </row>
    <row r="70" spans="4:12" ht="12.75">
      <c r="D70" s="115">
        <v>42</v>
      </c>
      <c r="E70" s="88">
        <v>188384</v>
      </c>
      <c r="F70" s="117"/>
      <c r="G70" s="115">
        <v>70</v>
      </c>
      <c r="H70" s="88">
        <v>7729</v>
      </c>
      <c r="I70" s="116"/>
      <c r="J70" s="121">
        <v>98</v>
      </c>
      <c r="K70" s="99">
        <v>47</v>
      </c>
      <c r="L70" s="116"/>
    </row>
    <row r="71" spans="4:12" ht="12.75">
      <c r="D71" s="115">
        <v>43</v>
      </c>
      <c r="E71" s="88">
        <v>197911</v>
      </c>
      <c r="F71" s="117"/>
      <c r="G71" s="115">
        <v>71</v>
      </c>
      <c r="H71" s="88">
        <v>7479</v>
      </c>
      <c r="I71" s="116"/>
      <c r="J71" s="121">
        <v>99</v>
      </c>
      <c r="K71" s="99">
        <v>36</v>
      </c>
      <c r="L71" s="116"/>
    </row>
    <row r="72" spans="4:12" ht="12.75">
      <c r="D72" s="118">
        <v>44</v>
      </c>
      <c r="E72" s="89">
        <v>203780</v>
      </c>
      <c r="F72" s="120"/>
      <c r="G72" s="118">
        <v>72</v>
      </c>
      <c r="H72" s="89">
        <v>6066</v>
      </c>
      <c r="I72" s="119"/>
      <c r="J72" s="123">
        <v>100</v>
      </c>
      <c r="K72" s="101">
        <v>50</v>
      </c>
      <c r="L72" s="119"/>
    </row>
    <row r="73" spans="4:12" ht="12.75">
      <c r="D73" s="7"/>
      <c r="E73" s="17"/>
      <c r="F73" s="17"/>
      <c r="G73" s="17"/>
      <c r="H73" s="17"/>
      <c r="I73" s="17"/>
      <c r="J73" s="17"/>
      <c r="K73" s="17"/>
      <c r="L73" s="8"/>
    </row>
    <row r="74" spans="4:12" ht="12.75">
      <c r="D74" s="10" t="s">
        <v>20</v>
      </c>
      <c r="E74" s="18"/>
      <c r="F74" s="18"/>
      <c r="G74" s="18"/>
      <c r="H74" s="18"/>
      <c r="I74" s="18"/>
      <c r="J74" s="18"/>
      <c r="K74" s="18"/>
      <c r="L74" s="136">
        <v>6107028</v>
      </c>
    </row>
    <row r="75" ht="12.75">
      <c r="L75" s="110"/>
    </row>
    <row r="76" spans="3:4" ht="12.75">
      <c r="C76" s="1" t="s">
        <v>197</v>
      </c>
      <c r="D76" t="s">
        <v>198</v>
      </c>
    </row>
    <row r="77" ht="12.75">
      <c r="C77" s="1"/>
    </row>
    <row r="78" ht="12.75">
      <c r="D78" t="s">
        <v>236</v>
      </c>
    </row>
    <row r="80" spans="4:7" ht="12.75">
      <c r="D80" t="s">
        <v>200</v>
      </c>
      <c r="G80" s="126">
        <f>L74</f>
        <v>6107028</v>
      </c>
    </row>
    <row r="81" spans="4:7" ht="12.75">
      <c r="D81" s="127" t="s">
        <v>251</v>
      </c>
      <c r="G81" s="125" t="s">
        <v>169</v>
      </c>
    </row>
    <row r="83" spans="4:7" ht="12.75">
      <c r="D83" t="s">
        <v>198</v>
      </c>
      <c r="G83" s="126">
        <f>G80*12</f>
        <v>73284336</v>
      </c>
    </row>
    <row r="120" ht="12.75">
      <c r="B120" s="1"/>
    </row>
  </sheetData>
  <printOptions/>
  <pageMargins left="0.75" right="0.75" top="1" bottom="1" header="0.5" footer="0.5"/>
  <pageSetup horizontalDpi="600" verticalDpi="600" orientation="landscape" scale="72" r:id="rId1"/>
  <headerFooter alignWithMargins="0">
    <oddHeader>&amp;L&amp;A&amp;R&amp;Z&amp;F</oddHeader>
    <oddFooter>&amp;LPage &amp;P&amp;R&amp;D</oddFoot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="75" zoomScaleNormal="75" workbookViewId="0" topLeftCell="A1">
      <selection activeCell="E9" sqref="E9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5" width="19.28125" style="0" customWidth="1"/>
    <col min="6" max="6" width="11.7109375" style="0" bestFit="1" customWidth="1"/>
    <col min="7" max="8" width="11.7109375" style="0" customWidth="1"/>
  </cols>
  <sheetData>
    <row r="1" ht="12.75">
      <c r="A1" s="30" t="s">
        <v>237</v>
      </c>
    </row>
    <row r="3" spans="1:2" ht="12.75">
      <c r="A3" s="1" t="s">
        <v>238</v>
      </c>
      <c r="B3" t="s">
        <v>149</v>
      </c>
    </row>
    <row r="5" spans="2:4" ht="12.75">
      <c r="B5" t="s">
        <v>12</v>
      </c>
      <c r="D5" t="s">
        <v>150</v>
      </c>
    </row>
    <row r="7" ht="12.75">
      <c r="D7" t="s">
        <v>266</v>
      </c>
    </row>
    <row r="9" ht="12.75">
      <c r="E9" s="49" t="s">
        <v>267</v>
      </c>
    </row>
    <row r="10" spans="4:5" ht="12.75">
      <c r="D10" s="15" t="s">
        <v>257</v>
      </c>
      <c r="E10" s="2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3">
      <selection activeCell="J20" sqref="J20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5" width="12.28125" style="0" customWidth="1"/>
    <col min="6" max="6" width="11.7109375" style="0" bestFit="1" customWidth="1"/>
    <col min="7" max="8" width="11.7109375" style="0" customWidth="1"/>
    <col min="9" max="9" width="10.7109375" style="0" customWidth="1"/>
  </cols>
  <sheetData>
    <row r="1" ht="12.75">
      <c r="A1" s="30" t="s">
        <v>239</v>
      </c>
    </row>
    <row r="3" spans="1:2" ht="12.75">
      <c r="A3" s="1" t="s">
        <v>240</v>
      </c>
      <c r="B3" t="s">
        <v>151</v>
      </c>
    </row>
    <row r="5" spans="2:4" ht="12.75">
      <c r="B5" s="1" t="s">
        <v>12</v>
      </c>
      <c r="D5" t="s">
        <v>241</v>
      </c>
    </row>
    <row r="7" spans="6:8" ht="12.75">
      <c r="F7" s="47">
        <v>2004</v>
      </c>
      <c r="G7" s="47">
        <v>2005</v>
      </c>
      <c r="H7" s="47">
        <v>2006</v>
      </c>
    </row>
    <row r="8" spans="3:8" ht="12.75">
      <c r="C8" s="27" t="s">
        <v>0</v>
      </c>
      <c r="D8" s="29" t="s">
        <v>13</v>
      </c>
      <c r="E8" s="4"/>
      <c r="F8" s="35"/>
      <c r="G8" s="35"/>
      <c r="H8" s="35"/>
    </row>
    <row r="9" spans="3:8" ht="12.75">
      <c r="C9" s="28" t="s">
        <v>1</v>
      </c>
      <c r="D9" s="26" t="s">
        <v>14</v>
      </c>
      <c r="E9" s="6"/>
      <c r="F9" s="32"/>
      <c r="G9" s="40"/>
      <c r="H9" s="111"/>
    </row>
    <row r="10" spans="3:8" ht="12.75">
      <c r="C10" s="16"/>
      <c r="D10" s="7" t="s">
        <v>101</v>
      </c>
      <c r="E10" s="8"/>
      <c r="F10" s="21"/>
      <c r="G10" s="38"/>
      <c r="H10" s="23"/>
    </row>
    <row r="11" spans="3:8" ht="12.75">
      <c r="C11" s="16"/>
      <c r="D11" s="7" t="s">
        <v>18</v>
      </c>
      <c r="E11" s="8"/>
      <c r="F11" s="21"/>
      <c r="G11" s="38"/>
      <c r="H11" s="23"/>
    </row>
    <row r="12" spans="3:8" ht="12.75">
      <c r="C12" s="16"/>
      <c r="D12" s="7" t="s">
        <v>19</v>
      </c>
      <c r="E12" s="8"/>
      <c r="F12" s="21"/>
      <c r="G12" s="38"/>
      <c r="H12" s="23"/>
    </row>
    <row r="13" spans="3:8" ht="12.75">
      <c r="C13" s="14"/>
      <c r="D13" s="31" t="s">
        <v>20</v>
      </c>
      <c r="E13" s="11"/>
      <c r="F13" s="33">
        <f>SUM(F10:F12)</f>
        <v>0</v>
      </c>
      <c r="G13" s="33">
        <f>SUM(G10:G12)</f>
        <v>0</v>
      </c>
      <c r="H13" s="39">
        <f>SUM(H10:H12)</f>
        <v>0</v>
      </c>
    </row>
    <row r="14" spans="3:8" ht="12.75">
      <c r="C14" s="28" t="s">
        <v>5</v>
      </c>
      <c r="D14" s="26" t="s">
        <v>152</v>
      </c>
      <c r="E14" s="6"/>
      <c r="F14" s="5"/>
      <c r="G14" s="13"/>
      <c r="H14" s="6"/>
    </row>
    <row r="15" spans="3:8" ht="12.75">
      <c r="C15" s="16"/>
      <c r="D15" s="7" t="s">
        <v>22</v>
      </c>
      <c r="E15" s="8"/>
      <c r="F15" s="21"/>
      <c r="G15" s="38"/>
      <c r="H15" s="23"/>
    </row>
    <row r="16" spans="3:8" ht="12.75">
      <c r="C16" s="16"/>
      <c r="D16" s="7" t="s">
        <v>23</v>
      </c>
      <c r="E16" s="8"/>
      <c r="F16" s="21"/>
      <c r="G16" s="38"/>
      <c r="H16" s="23"/>
    </row>
    <row r="17" spans="3:8" ht="12.75">
      <c r="C17" s="16"/>
      <c r="D17" s="7" t="s">
        <v>24</v>
      </c>
      <c r="E17" s="8"/>
      <c r="F17" s="21"/>
      <c r="G17" s="38"/>
      <c r="H17" s="23"/>
    </row>
    <row r="18" spans="3:8" ht="12.75">
      <c r="C18" s="16"/>
      <c r="D18" s="7" t="s">
        <v>103</v>
      </c>
      <c r="E18" s="8"/>
      <c r="F18" s="21"/>
      <c r="G18" s="38"/>
      <c r="H18" s="23"/>
    </row>
    <row r="19" spans="3:8" ht="12.75">
      <c r="C19" s="14"/>
      <c r="D19" s="31" t="s">
        <v>20</v>
      </c>
      <c r="E19" s="11"/>
      <c r="F19" s="33">
        <f>SUM(F15:F18)</f>
        <v>0</v>
      </c>
      <c r="G19" s="33">
        <f>SUM(G15:G18)</f>
        <v>0</v>
      </c>
      <c r="H19" s="39">
        <f>SUM(H15:H18)</f>
        <v>0</v>
      </c>
    </row>
    <row r="20" spans="3:8" ht="12.75">
      <c r="C20" s="28" t="s">
        <v>6</v>
      </c>
      <c r="D20" s="26" t="s">
        <v>28</v>
      </c>
      <c r="E20" s="6"/>
      <c r="F20" s="32"/>
      <c r="G20" s="40"/>
      <c r="H20" s="40"/>
    </row>
    <row r="21" spans="3:8" ht="12.75">
      <c r="C21" s="16"/>
      <c r="D21" s="7" t="s">
        <v>29</v>
      </c>
      <c r="E21" s="8"/>
      <c r="F21" s="21"/>
      <c r="G21" s="38"/>
      <c r="H21" s="38"/>
    </row>
    <row r="22" spans="3:8" ht="12.75">
      <c r="C22" s="16"/>
      <c r="D22" s="7" t="s">
        <v>31</v>
      </c>
      <c r="E22" s="8"/>
      <c r="F22" s="21"/>
      <c r="G22" s="38"/>
      <c r="H22" s="38"/>
    </row>
    <row r="23" spans="3:8" ht="12.75">
      <c r="C23" s="16"/>
      <c r="D23" s="7" t="s">
        <v>249</v>
      </c>
      <c r="E23" s="8"/>
      <c r="F23" s="21"/>
      <c r="G23" s="38"/>
      <c r="H23" s="38"/>
    </row>
    <row r="24" spans="3:8" ht="12.75">
      <c r="C24" s="14"/>
      <c r="D24" s="31" t="s">
        <v>20</v>
      </c>
      <c r="E24" s="11"/>
      <c r="F24" s="33">
        <f>SUM(F21:F23)</f>
        <v>0</v>
      </c>
      <c r="G24" s="33">
        <f>SUM(G21:G23)</f>
        <v>0</v>
      </c>
      <c r="H24" s="39">
        <f>SUM(H21:H23)</f>
        <v>0</v>
      </c>
    </row>
    <row r="25" spans="3:8" ht="12.75">
      <c r="C25" s="27" t="s">
        <v>7</v>
      </c>
      <c r="D25" s="29" t="s">
        <v>33</v>
      </c>
      <c r="E25" s="4"/>
      <c r="F25" s="102">
        <v>22000</v>
      </c>
      <c r="G25" s="54">
        <v>22000</v>
      </c>
      <c r="H25" s="103">
        <v>22000</v>
      </c>
    </row>
    <row r="26" spans="3:8" ht="12.75">
      <c r="C26" s="28" t="s">
        <v>10</v>
      </c>
      <c r="D26" s="26" t="s">
        <v>34</v>
      </c>
      <c r="E26" s="6"/>
      <c r="F26" s="32">
        <f>F8-F13-F19+F24-F25</f>
        <v>-22000</v>
      </c>
      <c r="G26" s="32">
        <f>G8-G13-G19+G24-G25</f>
        <v>-22000</v>
      </c>
      <c r="H26" s="40">
        <f>H8-H13-H19+H24-H25</f>
        <v>-22000</v>
      </c>
    </row>
    <row r="27" spans="3:8" ht="12.75">
      <c r="C27" s="14"/>
      <c r="D27" s="48" t="s">
        <v>36</v>
      </c>
      <c r="E27" s="11"/>
      <c r="F27" s="10"/>
      <c r="G27" s="14"/>
      <c r="H27" s="14"/>
    </row>
    <row r="28" spans="3:8" ht="12.75">
      <c r="C28" s="28" t="s">
        <v>11</v>
      </c>
      <c r="D28" s="25" t="s">
        <v>242</v>
      </c>
      <c r="E28" s="25"/>
      <c r="F28" s="25"/>
      <c r="G28" s="25"/>
      <c r="H28" s="6"/>
    </row>
    <row r="29" spans="3:8" ht="12.75">
      <c r="C29" s="42"/>
      <c r="D29" s="17" t="s">
        <v>35</v>
      </c>
      <c r="E29" s="17"/>
      <c r="F29" s="17"/>
      <c r="G29" s="17"/>
      <c r="H29" s="8"/>
    </row>
    <row r="30" spans="3:8" ht="12.75">
      <c r="C30" s="42"/>
      <c r="D30" s="43"/>
      <c r="E30" s="43"/>
      <c r="F30" s="43"/>
      <c r="G30" s="43"/>
      <c r="H30" s="44"/>
    </row>
    <row r="31" spans="3:8" ht="12.75">
      <c r="C31" s="14"/>
      <c r="D31" s="45"/>
      <c r="E31" s="45"/>
      <c r="F31" s="45"/>
      <c r="G31" s="45"/>
      <c r="H31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75" zoomScaleNormal="75" workbookViewId="0" topLeftCell="A1">
      <selection activeCell="D8" sqref="D8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5" width="19.28125" style="0" customWidth="1"/>
    <col min="6" max="6" width="11.7109375" style="0" bestFit="1" customWidth="1"/>
    <col min="7" max="8" width="11.7109375" style="0" customWidth="1"/>
  </cols>
  <sheetData>
    <row r="1" ht="12.75">
      <c r="A1" s="30" t="s">
        <v>243</v>
      </c>
    </row>
    <row r="3" spans="1:2" ht="12.75">
      <c r="A3" s="1" t="s">
        <v>244</v>
      </c>
      <c r="B3" t="s">
        <v>149</v>
      </c>
    </row>
    <row r="5" spans="2:4" ht="12.75">
      <c r="B5" t="s">
        <v>12</v>
      </c>
      <c r="D5" t="s">
        <v>150</v>
      </c>
    </row>
    <row r="7" ht="12.75">
      <c r="D7" t="s">
        <v>268</v>
      </c>
    </row>
    <row r="9" ht="12.75">
      <c r="E9" s="49" t="s">
        <v>267</v>
      </c>
    </row>
    <row r="10" spans="4:5" ht="12.75">
      <c r="D10" s="15" t="s">
        <v>257</v>
      </c>
      <c r="E10" s="2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J20" sqref="J20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5" width="12.28125" style="0" customWidth="1"/>
    <col min="6" max="6" width="11.7109375" style="0" bestFit="1" customWidth="1"/>
    <col min="7" max="8" width="11.7109375" style="0" customWidth="1"/>
    <col min="9" max="9" width="10.7109375" style="0" customWidth="1"/>
  </cols>
  <sheetData>
    <row r="1" ht="12.75">
      <c r="A1" s="30" t="s">
        <v>243</v>
      </c>
    </row>
    <row r="3" spans="1:2" ht="12.75">
      <c r="A3" s="1" t="s">
        <v>245</v>
      </c>
      <c r="B3" t="s">
        <v>151</v>
      </c>
    </row>
    <row r="5" spans="2:4" ht="12.75">
      <c r="B5" s="1" t="s">
        <v>12</v>
      </c>
      <c r="D5" t="s">
        <v>246</v>
      </c>
    </row>
    <row r="7" spans="6:8" ht="12.75">
      <c r="F7" s="47">
        <v>2004</v>
      </c>
      <c r="G7" s="47">
        <v>2005</v>
      </c>
      <c r="H7" s="47">
        <v>2006</v>
      </c>
    </row>
    <row r="8" spans="3:8" ht="12.75">
      <c r="C8" s="27" t="s">
        <v>0</v>
      </c>
      <c r="D8" s="29" t="s">
        <v>13</v>
      </c>
      <c r="E8" s="4"/>
      <c r="F8" s="35"/>
      <c r="G8" s="35"/>
      <c r="H8" s="24"/>
    </row>
    <row r="9" spans="3:8" ht="12.75">
      <c r="C9" s="28" t="s">
        <v>1</v>
      </c>
      <c r="D9" s="26" t="s">
        <v>14</v>
      </c>
      <c r="E9" s="6"/>
      <c r="F9" s="32"/>
      <c r="G9" s="40"/>
      <c r="H9" s="111"/>
    </row>
    <row r="10" spans="3:8" ht="12.75">
      <c r="C10" s="16"/>
      <c r="D10" s="7" t="s">
        <v>101</v>
      </c>
      <c r="E10" s="8"/>
      <c r="F10" s="21"/>
      <c r="G10" s="38"/>
      <c r="H10" s="23"/>
    </row>
    <row r="11" spans="3:8" ht="12.75">
      <c r="C11" s="16"/>
      <c r="D11" s="7" t="s">
        <v>18</v>
      </c>
      <c r="E11" s="8"/>
      <c r="F11" s="21"/>
      <c r="G11" s="38"/>
      <c r="H11" s="23"/>
    </row>
    <row r="12" spans="3:8" ht="12.75">
      <c r="C12" s="16"/>
      <c r="D12" s="7" t="s">
        <v>19</v>
      </c>
      <c r="E12" s="8"/>
      <c r="F12" s="21"/>
      <c r="G12" s="38"/>
      <c r="H12" s="23"/>
    </row>
    <row r="13" spans="3:8" ht="12.75">
      <c r="C13" s="14"/>
      <c r="D13" s="31" t="s">
        <v>20</v>
      </c>
      <c r="E13" s="11"/>
      <c r="F13" s="33">
        <f>SUM(F10:F12)</f>
        <v>0</v>
      </c>
      <c r="G13" s="33">
        <f>SUM(G10:G12)</f>
        <v>0</v>
      </c>
      <c r="H13" s="39">
        <f>SUM(H10:H12)</f>
        <v>0</v>
      </c>
    </row>
    <row r="14" spans="3:8" ht="12.75">
      <c r="C14" s="28" t="s">
        <v>5</v>
      </c>
      <c r="D14" s="26" t="s">
        <v>152</v>
      </c>
      <c r="E14" s="6"/>
      <c r="F14" s="5"/>
      <c r="G14" s="13"/>
      <c r="H14" s="6"/>
    </row>
    <row r="15" spans="3:8" ht="12.75">
      <c r="C15" s="16"/>
      <c r="D15" s="7" t="s">
        <v>22</v>
      </c>
      <c r="E15" s="8"/>
      <c r="F15" s="21"/>
      <c r="G15" s="38"/>
      <c r="H15" s="23"/>
    </row>
    <row r="16" spans="3:8" ht="12.75">
      <c r="C16" s="16"/>
      <c r="D16" s="7" t="s">
        <v>23</v>
      </c>
      <c r="E16" s="8"/>
      <c r="F16" s="21"/>
      <c r="G16" s="38"/>
      <c r="H16" s="23"/>
    </row>
    <row r="17" spans="3:8" ht="12.75">
      <c r="C17" s="16"/>
      <c r="D17" s="7" t="s">
        <v>24</v>
      </c>
      <c r="E17" s="8"/>
      <c r="F17" s="21"/>
      <c r="G17" s="38"/>
      <c r="H17" s="23"/>
    </row>
    <row r="18" spans="3:8" ht="12.75">
      <c r="C18" s="16"/>
      <c r="D18" s="7" t="s">
        <v>103</v>
      </c>
      <c r="E18" s="8"/>
      <c r="F18" s="21"/>
      <c r="G18" s="38"/>
      <c r="H18" s="23"/>
    </row>
    <row r="19" spans="3:8" ht="12.75">
      <c r="C19" s="14"/>
      <c r="D19" s="31" t="s">
        <v>20</v>
      </c>
      <c r="E19" s="11"/>
      <c r="F19" s="33">
        <f>SUM(F15:F18)</f>
        <v>0</v>
      </c>
      <c r="G19" s="33">
        <f>SUM(G15:G18)</f>
        <v>0</v>
      </c>
      <c r="H19" s="39">
        <f>SUM(H15:H18)</f>
        <v>0</v>
      </c>
    </row>
    <row r="20" spans="3:8" ht="12.75">
      <c r="C20" s="28" t="s">
        <v>6</v>
      </c>
      <c r="D20" s="26" t="s">
        <v>28</v>
      </c>
      <c r="E20" s="6"/>
      <c r="F20" s="32"/>
      <c r="G20" s="40"/>
      <c r="H20" s="40"/>
    </row>
    <row r="21" spans="3:8" ht="12.75">
      <c r="C21" s="16"/>
      <c r="D21" s="7" t="s">
        <v>29</v>
      </c>
      <c r="E21" s="8"/>
      <c r="F21" s="21"/>
      <c r="G21" s="38"/>
      <c r="H21" s="38"/>
    </row>
    <row r="22" spans="3:8" ht="12.75">
      <c r="C22" s="16"/>
      <c r="D22" s="7" t="s">
        <v>31</v>
      </c>
      <c r="E22" s="8"/>
      <c r="F22" s="21"/>
      <c r="G22" s="38"/>
      <c r="H22" s="38"/>
    </row>
    <row r="23" spans="3:8" ht="12.75">
      <c r="C23" s="16"/>
      <c r="D23" s="7" t="s">
        <v>248</v>
      </c>
      <c r="E23" s="8"/>
      <c r="F23" s="21"/>
      <c r="G23" s="38"/>
      <c r="H23" s="38"/>
    </row>
    <row r="24" spans="3:8" ht="12.75">
      <c r="C24" s="14"/>
      <c r="D24" s="31" t="s">
        <v>20</v>
      </c>
      <c r="E24" s="11"/>
      <c r="F24" s="33">
        <f>SUM(F21:F23)</f>
        <v>0</v>
      </c>
      <c r="G24" s="33">
        <f>SUM(G21:G23)</f>
        <v>0</v>
      </c>
      <c r="H24" s="39">
        <f>SUM(H21:H23)</f>
        <v>0</v>
      </c>
    </row>
    <row r="25" spans="3:8" ht="12.75">
      <c r="C25" s="27" t="s">
        <v>7</v>
      </c>
      <c r="D25" s="29" t="s">
        <v>33</v>
      </c>
      <c r="E25" s="4"/>
      <c r="F25" s="102">
        <v>22000</v>
      </c>
      <c r="G25" s="54">
        <v>22000</v>
      </c>
      <c r="H25" s="103">
        <v>22000</v>
      </c>
    </row>
    <row r="26" spans="3:8" ht="12.75">
      <c r="C26" s="28" t="s">
        <v>10</v>
      </c>
      <c r="D26" s="26" t="s">
        <v>34</v>
      </c>
      <c r="E26" s="6"/>
      <c r="F26" s="32">
        <f>F8-F13-F19+F24-F25</f>
        <v>-22000</v>
      </c>
      <c r="G26" s="32">
        <f>G8-G13-G19+G24-G25</f>
        <v>-22000</v>
      </c>
      <c r="H26" s="40">
        <f>H8-H13-H19+H24-H25</f>
        <v>-22000</v>
      </c>
    </row>
    <row r="27" spans="3:8" ht="12.75">
      <c r="C27" s="14"/>
      <c r="D27" s="48" t="s">
        <v>36</v>
      </c>
      <c r="E27" s="11"/>
      <c r="F27" s="10"/>
      <c r="G27" s="14"/>
      <c r="H27" s="14"/>
    </row>
    <row r="28" spans="3:8" ht="12.75">
      <c r="C28" s="28" t="s">
        <v>11</v>
      </c>
      <c r="D28" s="25" t="s">
        <v>247</v>
      </c>
      <c r="E28" s="25"/>
      <c r="F28" s="25"/>
      <c r="G28" s="25"/>
      <c r="H28" s="6"/>
    </row>
    <row r="29" spans="3:8" ht="12.75">
      <c r="C29" s="42"/>
      <c r="D29" s="17" t="s">
        <v>35</v>
      </c>
      <c r="E29" s="17"/>
      <c r="F29" s="17"/>
      <c r="G29" s="17"/>
      <c r="H29" s="8"/>
    </row>
    <row r="30" spans="3:8" ht="12.75">
      <c r="C30" s="42"/>
      <c r="D30" s="43"/>
      <c r="E30" s="43"/>
      <c r="F30" s="43"/>
      <c r="G30" s="43"/>
      <c r="H30" s="44"/>
    </row>
    <row r="31" spans="3:8" ht="12.75">
      <c r="C31" s="14"/>
      <c r="D31" s="45"/>
      <c r="E31" s="45"/>
      <c r="F31" s="45"/>
      <c r="G31" s="45"/>
      <c r="H31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="75" zoomScaleNormal="75" workbookViewId="0" topLeftCell="A79">
      <selection activeCell="D101" sqref="D101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1.57421875" style="0" customWidth="1"/>
    <col min="5" max="5" width="13.421875" style="0" customWidth="1"/>
    <col min="6" max="6" width="13.00390625" style="0" bestFit="1" customWidth="1"/>
    <col min="7" max="7" width="14.00390625" style="0" customWidth="1"/>
    <col min="8" max="8" width="15.421875" style="0" customWidth="1"/>
  </cols>
  <sheetData>
    <row r="1" ht="12.75">
      <c r="A1" s="30" t="s">
        <v>160</v>
      </c>
    </row>
    <row r="3" spans="1:2" ht="12.75">
      <c r="A3" s="1" t="s">
        <v>161</v>
      </c>
      <c r="B3" t="s">
        <v>37</v>
      </c>
    </row>
    <row r="4" ht="12.75">
      <c r="B4" t="s">
        <v>3</v>
      </c>
    </row>
    <row r="7" spans="1:3" ht="12.75">
      <c r="A7" s="58"/>
      <c r="B7" s="1" t="s">
        <v>12</v>
      </c>
      <c r="C7" t="s">
        <v>162</v>
      </c>
    </row>
    <row r="8" ht="12.75">
      <c r="C8" t="s">
        <v>38</v>
      </c>
    </row>
    <row r="9" ht="12.75">
      <c r="C9" t="s">
        <v>153</v>
      </c>
    </row>
    <row r="10" ht="12.75">
      <c r="C10" t="s">
        <v>40</v>
      </c>
    </row>
    <row r="11" ht="12.75">
      <c r="C11" t="s">
        <v>39</v>
      </c>
    </row>
    <row r="13" spans="3:4" ht="12.75">
      <c r="C13" t="s">
        <v>0</v>
      </c>
      <c r="D13" t="s">
        <v>41</v>
      </c>
    </row>
    <row r="15" ht="12.75">
      <c r="F15" s="49" t="s">
        <v>42</v>
      </c>
    </row>
    <row r="16" spans="5:7" ht="12.75">
      <c r="E16" s="51" t="s">
        <v>47</v>
      </c>
      <c r="F16" s="51" t="s">
        <v>44</v>
      </c>
      <c r="G16" s="51" t="s">
        <v>46</v>
      </c>
    </row>
    <row r="17" spans="4:7" ht="12.75">
      <c r="D17" s="1" t="s">
        <v>48</v>
      </c>
      <c r="E17" s="52" t="s">
        <v>45</v>
      </c>
      <c r="F17" s="52" t="s">
        <v>45</v>
      </c>
      <c r="G17" s="52" t="s">
        <v>45</v>
      </c>
    </row>
    <row r="18" spans="4:7" ht="12.75">
      <c r="D18" s="15" t="s">
        <v>9</v>
      </c>
      <c r="E18" s="24"/>
      <c r="F18" s="24"/>
      <c r="G18" s="24"/>
    </row>
    <row r="19" spans="4:7" ht="12.75">
      <c r="D19" s="15" t="s">
        <v>49</v>
      </c>
      <c r="E19" s="50"/>
      <c r="F19" s="50"/>
      <c r="G19" s="50"/>
    </row>
    <row r="20" spans="4:7" ht="12.75">
      <c r="D20" s="15" t="s">
        <v>50</v>
      </c>
      <c r="E20" s="50"/>
      <c r="F20" s="50"/>
      <c r="G20" s="50"/>
    </row>
    <row r="21" spans="4:7" ht="12.75">
      <c r="D21" s="15" t="s">
        <v>51</v>
      </c>
      <c r="E21" s="50"/>
      <c r="F21" s="50"/>
      <c r="G21" s="50"/>
    </row>
    <row r="22" spans="4:7" ht="12.75">
      <c r="D22" s="15" t="s">
        <v>52</v>
      </c>
      <c r="E22" s="50"/>
      <c r="F22" s="50"/>
      <c r="G22" s="50"/>
    </row>
    <row r="23" spans="4:7" ht="12.75">
      <c r="D23" s="15" t="s">
        <v>53</v>
      </c>
      <c r="E23" s="50"/>
      <c r="F23" s="50"/>
      <c r="G23" s="50"/>
    </row>
    <row r="24" spans="4:7" ht="12.75">
      <c r="D24" s="15" t="s">
        <v>54</v>
      </c>
      <c r="E24" s="50"/>
      <c r="F24" s="50"/>
      <c r="G24" s="50"/>
    </row>
    <row r="25" spans="4:7" ht="12.75">
      <c r="D25" s="15" t="s">
        <v>55</v>
      </c>
      <c r="E25" s="50"/>
      <c r="F25" s="50"/>
      <c r="G25" s="50"/>
    </row>
    <row r="26" spans="4:7" ht="12.75">
      <c r="D26" s="15" t="s">
        <v>56</v>
      </c>
      <c r="E26" s="50"/>
      <c r="F26" s="50"/>
      <c r="G26" s="50"/>
    </row>
    <row r="28" spans="3:4" ht="12.75">
      <c r="C28" t="s">
        <v>1</v>
      </c>
      <c r="D28" t="s">
        <v>57</v>
      </c>
    </row>
    <row r="30" ht="12.75">
      <c r="D30" t="s">
        <v>164</v>
      </c>
    </row>
    <row r="31" ht="12.75">
      <c r="D31" t="s">
        <v>163</v>
      </c>
    </row>
    <row r="32" ht="12.75">
      <c r="D32" t="s">
        <v>4</v>
      </c>
    </row>
    <row r="34" ht="12.75">
      <c r="F34" s="49" t="s">
        <v>58</v>
      </c>
    </row>
    <row r="35" spans="5:7" ht="12.75">
      <c r="E35" s="51" t="s">
        <v>47</v>
      </c>
      <c r="F35" s="51" t="s">
        <v>44</v>
      </c>
      <c r="G35" s="51" t="s">
        <v>46</v>
      </c>
    </row>
    <row r="36" spans="4:7" ht="12.75">
      <c r="D36" s="1" t="s">
        <v>48</v>
      </c>
      <c r="E36" s="52" t="s">
        <v>45</v>
      </c>
      <c r="F36" s="52" t="s">
        <v>45</v>
      </c>
      <c r="G36" s="52" t="s">
        <v>45</v>
      </c>
    </row>
    <row r="37" spans="4:7" ht="12.75">
      <c r="D37" s="15" t="s">
        <v>9</v>
      </c>
      <c r="E37" s="56"/>
      <c r="F37" s="56"/>
      <c r="G37" s="56"/>
    </row>
    <row r="38" spans="4:7" ht="12.75">
      <c r="D38" s="15" t="s">
        <v>49</v>
      </c>
      <c r="E38" s="55"/>
      <c r="F38" s="55"/>
      <c r="G38" s="55"/>
    </row>
    <row r="39" spans="4:7" ht="12.75">
      <c r="D39" s="15" t="s">
        <v>50</v>
      </c>
      <c r="E39" s="55"/>
      <c r="F39" s="55"/>
      <c r="G39" s="55"/>
    </row>
    <row r="40" spans="4:7" ht="12.75">
      <c r="D40" s="15" t="s">
        <v>51</v>
      </c>
      <c r="E40" s="55"/>
      <c r="F40" s="55"/>
      <c r="G40" s="55"/>
    </row>
    <row r="41" spans="4:7" ht="12.75">
      <c r="D41" s="15" t="s">
        <v>52</v>
      </c>
      <c r="E41" s="55"/>
      <c r="F41" s="55"/>
      <c r="G41" s="55"/>
    </row>
    <row r="42" spans="4:7" ht="12.75">
      <c r="D42" s="15" t="s">
        <v>53</v>
      </c>
      <c r="E42" s="55"/>
      <c r="F42" s="55"/>
      <c r="G42" s="55"/>
    </row>
    <row r="43" spans="4:7" ht="12.75">
      <c r="D43" s="15" t="s">
        <v>54</v>
      </c>
      <c r="E43" s="55"/>
      <c r="F43" s="55"/>
      <c r="G43" s="55"/>
    </row>
    <row r="44" spans="4:7" ht="12.75">
      <c r="D44" s="15" t="s">
        <v>55</v>
      </c>
      <c r="E44" s="55"/>
      <c r="F44" s="55"/>
      <c r="G44" s="55"/>
    </row>
    <row r="45" spans="4:7" ht="12.75">
      <c r="D45" s="15" t="s">
        <v>56</v>
      </c>
      <c r="E45" s="55"/>
      <c r="F45" s="55"/>
      <c r="G45" s="55"/>
    </row>
    <row r="46" spans="4:7" ht="12.75">
      <c r="D46" s="15"/>
      <c r="E46" s="53"/>
      <c r="F46" s="53"/>
      <c r="G46" s="53"/>
    </row>
    <row r="47" spans="4:7" ht="12.75">
      <c r="D47" s="15" t="s">
        <v>20</v>
      </c>
      <c r="E47" s="57">
        <f>SUM(E37:E45)</f>
        <v>0</v>
      </c>
      <c r="F47" s="57">
        <f>SUM(F37:F45)</f>
        <v>0</v>
      </c>
      <c r="G47" s="57">
        <f>SUM(G37:G45)</f>
        <v>0</v>
      </c>
    </row>
    <row r="49" spans="3:4" ht="12.75">
      <c r="C49" t="s">
        <v>5</v>
      </c>
      <c r="D49" t="s">
        <v>165</v>
      </c>
    </row>
    <row r="51" ht="12.75">
      <c r="D51" t="s">
        <v>166</v>
      </c>
    </row>
    <row r="52" ht="12.75">
      <c r="D52" t="s">
        <v>167</v>
      </c>
    </row>
    <row r="54" ht="12.75">
      <c r="D54" t="s">
        <v>258</v>
      </c>
    </row>
    <row r="56" spans="4:6" ht="12.75">
      <c r="D56" t="s">
        <v>43</v>
      </c>
      <c r="F56" s="124">
        <f>E47</f>
        <v>0</v>
      </c>
    </row>
    <row r="57" spans="4:6" ht="12.75">
      <c r="D57" t="s">
        <v>59</v>
      </c>
      <c r="F57" s="124">
        <f>F47</f>
        <v>0</v>
      </c>
    </row>
    <row r="58" spans="4:6" ht="12.75">
      <c r="D58" t="s">
        <v>60</v>
      </c>
      <c r="F58" s="124">
        <f>G47</f>
        <v>0</v>
      </c>
    </row>
    <row r="59" spans="4:6" ht="12.75">
      <c r="D59" t="s">
        <v>168</v>
      </c>
      <c r="F59" s="124">
        <f>SUM(F56:F58)</f>
        <v>0</v>
      </c>
    </row>
    <row r="60" ht="12.75">
      <c r="F60" s="125" t="s">
        <v>169</v>
      </c>
    </row>
    <row r="61" spans="4:6" ht="12.75">
      <c r="D61" t="s">
        <v>170</v>
      </c>
      <c r="F61" s="124">
        <f>F59*12</f>
        <v>0</v>
      </c>
    </row>
    <row r="62" ht="12.75">
      <c r="D62" t="s">
        <v>171</v>
      </c>
    </row>
    <row r="64" spans="3:4" ht="12.75">
      <c r="C64" t="s">
        <v>6</v>
      </c>
      <c r="D64" t="s">
        <v>61</v>
      </c>
    </row>
    <row r="65" ht="12.75">
      <c r="D65" t="s">
        <v>62</v>
      </c>
    </row>
    <row r="66" ht="12.75">
      <c r="D66" s="130" t="s">
        <v>253</v>
      </c>
    </row>
    <row r="68" ht="12.75">
      <c r="F68" s="49" t="s">
        <v>63</v>
      </c>
    </row>
    <row r="69" spans="5:6" ht="12.75">
      <c r="E69" s="51" t="s">
        <v>47</v>
      </c>
      <c r="F69" s="51" t="s">
        <v>44</v>
      </c>
    </row>
    <row r="70" spans="4:6" ht="12.75">
      <c r="D70" s="1" t="s">
        <v>48</v>
      </c>
      <c r="E70" s="52" t="s">
        <v>45</v>
      </c>
      <c r="F70" s="52" t="s">
        <v>45</v>
      </c>
    </row>
    <row r="71" spans="4:6" ht="12.75">
      <c r="D71" s="15" t="s">
        <v>9</v>
      </c>
      <c r="E71" s="56"/>
      <c r="F71" s="56"/>
    </row>
    <row r="72" spans="4:6" ht="12.75">
      <c r="D72" s="15" t="s">
        <v>49</v>
      </c>
      <c r="E72" s="55"/>
      <c r="F72" s="55"/>
    </row>
    <row r="73" spans="4:6" ht="12.75">
      <c r="D73" s="15" t="s">
        <v>50</v>
      </c>
      <c r="E73" s="55"/>
      <c r="F73" s="55"/>
    </row>
    <row r="74" spans="4:6" ht="12.75">
      <c r="D74" s="15" t="s">
        <v>51</v>
      </c>
      <c r="E74" s="55"/>
      <c r="F74" s="55"/>
    </row>
    <row r="75" spans="4:6" ht="12.75">
      <c r="D75" s="15" t="s">
        <v>52</v>
      </c>
      <c r="E75" s="55"/>
      <c r="F75" s="55"/>
    </row>
    <row r="76" spans="4:6" ht="12.75">
      <c r="D76" s="15" t="s">
        <v>53</v>
      </c>
      <c r="E76" s="55"/>
      <c r="F76" s="55"/>
    </row>
    <row r="77" spans="4:6" ht="12.75">
      <c r="D77" s="15" t="s">
        <v>54</v>
      </c>
      <c r="E77" s="55"/>
      <c r="F77" s="55"/>
    </row>
    <row r="78" spans="4:6" ht="12.75">
      <c r="D78" s="15" t="s">
        <v>55</v>
      </c>
      <c r="E78" s="55"/>
      <c r="F78" s="55"/>
    </row>
    <row r="79" spans="4:6" ht="12.75">
      <c r="D79" s="15" t="s">
        <v>56</v>
      </c>
      <c r="E79" s="55"/>
      <c r="F79" s="55"/>
    </row>
    <row r="81" spans="3:4" ht="12.75">
      <c r="C81" t="s">
        <v>7</v>
      </c>
      <c r="D81" t="s">
        <v>172</v>
      </c>
    </row>
    <row r="83" ht="12.75">
      <c r="F83" s="49" t="s">
        <v>173</v>
      </c>
    </row>
    <row r="84" spans="5:7" ht="12.75">
      <c r="E84" s="51" t="s">
        <v>47</v>
      </c>
      <c r="F84" s="51" t="s">
        <v>44</v>
      </c>
      <c r="G84" s="51" t="s">
        <v>46</v>
      </c>
    </row>
    <row r="85" spans="4:7" ht="12.75">
      <c r="D85" s="1" t="s">
        <v>48</v>
      </c>
      <c r="E85" s="52" t="s">
        <v>45</v>
      </c>
      <c r="F85" s="52" t="s">
        <v>45</v>
      </c>
      <c r="G85" s="52" t="s">
        <v>45</v>
      </c>
    </row>
    <row r="86" spans="4:7" ht="12.75">
      <c r="D86" s="15" t="s">
        <v>9</v>
      </c>
      <c r="E86" s="57">
        <f>E18+E71</f>
        <v>0</v>
      </c>
      <c r="F86" s="57">
        <f>F18+F71</f>
        <v>0</v>
      </c>
      <c r="G86" s="57">
        <f>G18</f>
        <v>0</v>
      </c>
    </row>
    <row r="87" spans="4:7" ht="12.75">
      <c r="D87" s="15" t="s">
        <v>49</v>
      </c>
      <c r="E87" s="57">
        <f aca="true" t="shared" si="0" ref="E87:F94">E19+E72</f>
        <v>0</v>
      </c>
      <c r="F87" s="57">
        <f t="shared" si="0"/>
        <v>0</v>
      </c>
      <c r="G87" s="57">
        <f aca="true" t="shared" si="1" ref="G87:G94">G19</f>
        <v>0</v>
      </c>
    </row>
    <row r="88" spans="4:7" ht="12.75">
      <c r="D88" s="15" t="s">
        <v>50</v>
      </c>
      <c r="E88" s="57">
        <f t="shared" si="0"/>
        <v>0</v>
      </c>
      <c r="F88" s="57">
        <f t="shared" si="0"/>
        <v>0</v>
      </c>
      <c r="G88" s="57">
        <f t="shared" si="1"/>
        <v>0</v>
      </c>
    </row>
    <row r="89" spans="4:7" ht="12.75">
      <c r="D89" s="15" t="s">
        <v>51</v>
      </c>
      <c r="E89" s="57">
        <f t="shared" si="0"/>
        <v>0</v>
      </c>
      <c r="F89" s="57">
        <f t="shared" si="0"/>
        <v>0</v>
      </c>
      <c r="G89" s="57">
        <f t="shared" si="1"/>
        <v>0</v>
      </c>
    </row>
    <row r="90" spans="4:7" ht="12.75">
      <c r="D90" s="15" t="s">
        <v>52</v>
      </c>
      <c r="E90" s="57">
        <f t="shared" si="0"/>
        <v>0</v>
      </c>
      <c r="F90" s="57">
        <f t="shared" si="0"/>
        <v>0</v>
      </c>
      <c r="G90" s="57">
        <f t="shared" si="1"/>
        <v>0</v>
      </c>
    </row>
    <row r="91" spans="4:7" ht="12.75">
      <c r="D91" s="15" t="s">
        <v>53</v>
      </c>
      <c r="E91" s="57">
        <f t="shared" si="0"/>
        <v>0</v>
      </c>
      <c r="F91" s="57">
        <f t="shared" si="0"/>
        <v>0</v>
      </c>
      <c r="G91" s="57">
        <f t="shared" si="1"/>
        <v>0</v>
      </c>
    </row>
    <row r="92" spans="4:7" ht="12.75">
      <c r="D92" s="15" t="s">
        <v>54</v>
      </c>
      <c r="E92" s="57">
        <f t="shared" si="0"/>
        <v>0</v>
      </c>
      <c r="F92" s="57">
        <f t="shared" si="0"/>
        <v>0</v>
      </c>
      <c r="G92" s="57">
        <f t="shared" si="1"/>
        <v>0</v>
      </c>
    </row>
    <row r="93" spans="4:7" ht="12.75">
      <c r="D93" s="15" t="s">
        <v>55</v>
      </c>
      <c r="E93" s="57">
        <f t="shared" si="0"/>
        <v>0</v>
      </c>
      <c r="F93" s="57">
        <f t="shared" si="0"/>
        <v>0</v>
      </c>
      <c r="G93" s="57">
        <f t="shared" si="1"/>
        <v>0</v>
      </c>
    </row>
    <row r="94" spans="4:7" ht="12.75">
      <c r="D94" s="15" t="s">
        <v>56</v>
      </c>
      <c r="E94" s="57">
        <f t="shared" si="0"/>
        <v>0</v>
      </c>
      <c r="F94" s="57">
        <f t="shared" si="0"/>
        <v>0</v>
      </c>
      <c r="G94" s="57">
        <f t="shared" si="1"/>
        <v>0</v>
      </c>
    </row>
    <row r="95" spans="4:7" ht="12.75">
      <c r="D95" s="15"/>
      <c r="E95" s="53"/>
      <c r="F95" s="53"/>
      <c r="G95" s="53"/>
    </row>
    <row r="96" spans="4:7" ht="12.75">
      <c r="D96" s="15" t="s">
        <v>20</v>
      </c>
      <c r="E96" s="57">
        <f>SUM(E86:E94)</f>
        <v>0</v>
      </c>
      <c r="F96" s="57">
        <f>SUM(F86:F94)</f>
        <v>0</v>
      </c>
      <c r="G96" s="57">
        <f>SUM(G86:G94)</f>
        <v>0</v>
      </c>
    </row>
    <row r="98" spans="3:4" ht="12.75">
      <c r="C98" t="s">
        <v>10</v>
      </c>
      <c r="D98" t="s">
        <v>64</v>
      </c>
    </row>
    <row r="100" ht="12.75">
      <c r="D100" t="s">
        <v>259</v>
      </c>
    </row>
    <row r="101" ht="12.75">
      <c r="D101" t="s">
        <v>65</v>
      </c>
    </row>
    <row r="102" ht="12.75">
      <c r="D102" t="s">
        <v>66</v>
      </c>
    </row>
    <row r="103" ht="12.75">
      <c r="D103" t="s">
        <v>67</v>
      </c>
    </row>
    <row r="105" ht="12.75">
      <c r="F105" s="49" t="s">
        <v>81</v>
      </c>
    </row>
    <row r="106" spans="5:7" ht="12.75">
      <c r="E106" s="51" t="s">
        <v>47</v>
      </c>
      <c r="F106" s="51" t="s">
        <v>44</v>
      </c>
      <c r="G106" s="51" t="s">
        <v>46</v>
      </c>
    </row>
    <row r="107" spans="4:7" ht="12.75">
      <c r="D107" s="1" t="s">
        <v>48</v>
      </c>
      <c r="E107" s="52" t="s">
        <v>45</v>
      </c>
      <c r="F107" s="52" t="s">
        <v>45</v>
      </c>
      <c r="G107" s="52" t="s">
        <v>45</v>
      </c>
    </row>
    <row r="108" spans="4:7" ht="12.75">
      <c r="D108" s="15" t="s">
        <v>9</v>
      </c>
      <c r="E108" s="56"/>
      <c r="F108" s="56"/>
      <c r="G108" s="56"/>
    </row>
    <row r="109" spans="4:7" ht="12.75">
      <c r="D109" s="15" t="s">
        <v>49</v>
      </c>
      <c r="E109" s="55"/>
      <c r="F109" s="55"/>
      <c r="G109" s="55"/>
    </row>
    <row r="110" spans="4:7" ht="12.75">
      <c r="D110" s="15" t="s">
        <v>50</v>
      </c>
      <c r="E110" s="55"/>
      <c r="F110" s="55"/>
      <c r="G110" s="55"/>
    </row>
    <row r="111" spans="4:7" ht="12.75">
      <c r="D111" s="15" t="s">
        <v>51</v>
      </c>
      <c r="E111" s="55"/>
      <c r="F111" s="55"/>
      <c r="G111" s="55"/>
    </row>
    <row r="112" spans="4:7" ht="12.75">
      <c r="D112" s="15" t="s">
        <v>52</v>
      </c>
      <c r="E112" s="55"/>
      <c r="F112" s="55"/>
      <c r="G112" s="55"/>
    </row>
    <row r="113" spans="4:7" ht="12.75">
      <c r="D113" s="15" t="s">
        <v>53</v>
      </c>
      <c r="E113" s="55"/>
      <c r="F113" s="55"/>
      <c r="G113" s="55"/>
    </row>
    <row r="114" spans="4:7" ht="12.75">
      <c r="D114" s="15" t="s">
        <v>54</v>
      </c>
      <c r="E114" s="55"/>
      <c r="F114" s="55"/>
      <c r="G114" s="55"/>
    </row>
    <row r="115" spans="4:7" ht="12.75">
      <c r="D115" s="15" t="s">
        <v>55</v>
      </c>
      <c r="E115" s="55"/>
      <c r="F115" s="55"/>
      <c r="G115" s="55"/>
    </row>
    <row r="116" spans="4:7" ht="12.75">
      <c r="D116" s="15" t="s">
        <v>56</v>
      </c>
      <c r="E116" s="55"/>
      <c r="F116" s="55"/>
      <c r="G116" s="55"/>
    </row>
    <row r="117" spans="4:7" ht="12.75">
      <c r="D117" s="15"/>
      <c r="E117" s="53"/>
      <c r="F117" s="53"/>
      <c r="G117" s="53"/>
    </row>
    <row r="118" spans="4:7" ht="12.75">
      <c r="D118" s="15" t="s">
        <v>20</v>
      </c>
      <c r="E118" s="57">
        <f>SUM(E108:E116)</f>
        <v>0</v>
      </c>
      <c r="F118" s="57">
        <f>SUM(F108:F116)</f>
        <v>0</v>
      </c>
      <c r="G118" s="57">
        <f>SUM(G108:G116)</f>
        <v>0</v>
      </c>
    </row>
    <row r="120" spans="3:4" ht="12.75">
      <c r="C120" t="s">
        <v>11</v>
      </c>
      <c r="D120" t="s">
        <v>174</v>
      </c>
    </row>
    <row r="122" ht="12.75">
      <c r="D122" t="s">
        <v>175</v>
      </c>
    </row>
    <row r="124" ht="12.75">
      <c r="D124" t="s">
        <v>176</v>
      </c>
    </row>
    <row r="126" spans="4:6" ht="12.75">
      <c r="D126" t="s">
        <v>43</v>
      </c>
      <c r="F126" s="124">
        <f>E118</f>
        <v>0</v>
      </c>
    </row>
    <row r="127" spans="4:6" ht="12.75">
      <c r="D127" t="s">
        <v>59</v>
      </c>
      <c r="F127" s="124">
        <f>F118</f>
        <v>0</v>
      </c>
    </row>
    <row r="128" spans="4:6" ht="12.75">
      <c r="D128" t="s">
        <v>60</v>
      </c>
      <c r="F128" s="124">
        <f>G118</f>
        <v>0</v>
      </c>
    </row>
    <row r="129" spans="4:6" ht="12.75">
      <c r="D129" t="s">
        <v>168</v>
      </c>
      <c r="F129" s="124">
        <f>SUM(F126:F128)</f>
        <v>0</v>
      </c>
    </row>
    <row r="130" ht="12.75">
      <c r="F130" s="125" t="s">
        <v>169</v>
      </c>
    </row>
    <row r="131" spans="4:6" ht="12.75">
      <c r="D131" t="s">
        <v>174</v>
      </c>
      <c r="F131" s="124">
        <f>F129*12</f>
        <v>0</v>
      </c>
    </row>
    <row r="133" spans="2:4" ht="12.75">
      <c r="B133" s="1" t="s">
        <v>68</v>
      </c>
      <c r="D133" t="s">
        <v>177</v>
      </c>
    </row>
    <row r="135" spans="6:8" ht="12.75">
      <c r="F135" s="47">
        <v>2004</v>
      </c>
      <c r="G135" s="47">
        <v>2005</v>
      </c>
      <c r="H135" s="47">
        <v>2006</v>
      </c>
    </row>
    <row r="136" spans="3:8" ht="12.75">
      <c r="C136" s="27" t="s">
        <v>0</v>
      </c>
      <c r="D136" s="29" t="s">
        <v>69</v>
      </c>
      <c r="E136" s="4"/>
      <c r="F136" s="102">
        <f>$F$61</f>
        <v>0</v>
      </c>
      <c r="G136" s="102">
        <f>$F$61</f>
        <v>0</v>
      </c>
      <c r="H136" s="54">
        <f>$F$61</f>
        <v>0</v>
      </c>
    </row>
    <row r="137" spans="3:8" ht="12.75">
      <c r="C137" s="28" t="s">
        <v>1</v>
      </c>
      <c r="D137" s="26" t="s">
        <v>14</v>
      </c>
      <c r="E137" s="6"/>
      <c r="F137" s="32"/>
      <c r="G137" s="40"/>
      <c r="H137" s="111"/>
    </row>
    <row r="138" spans="3:8" ht="12.75">
      <c r="C138" s="16"/>
      <c r="D138" s="7" t="s">
        <v>15</v>
      </c>
      <c r="E138" s="8"/>
      <c r="F138" s="104">
        <v>13900000</v>
      </c>
      <c r="G138" s="105">
        <v>13900000</v>
      </c>
      <c r="H138" s="106">
        <v>13900000</v>
      </c>
    </row>
    <row r="139" spans="3:8" ht="12.75">
      <c r="C139" s="16"/>
      <c r="D139" s="9" t="s">
        <v>16</v>
      </c>
      <c r="E139" s="8"/>
      <c r="F139" s="19"/>
      <c r="G139" s="37"/>
      <c r="H139" s="20"/>
    </row>
    <row r="140" spans="3:8" ht="12.75">
      <c r="C140" s="16"/>
      <c r="D140" s="7" t="s">
        <v>17</v>
      </c>
      <c r="E140" s="8"/>
      <c r="F140" s="104">
        <v>1000000</v>
      </c>
      <c r="G140" s="105">
        <v>1000000</v>
      </c>
      <c r="H140" s="106">
        <v>1000000</v>
      </c>
    </row>
    <row r="141" spans="3:8" ht="12.75">
      <c r="C141" s="16"/>
      <c r="D141" s="7" t="s">
        <v>18</v>
      </c>
      <c r="E141" s="8"/>
      <c r="F141" s="21"/>
      <c r="G141" s="38"/>
      <c r="H141" s="23"/>
    </row>
    <row r="142" spans="3:8" ht="12.75">
      <c r="C142" s="16"/>
      <c r="D142" s="7" t="s">
        <v>19</v>
      </c>
      <c r="E142" s="8"/>
      <c r="F142" s="21"/>
      <c r="G142" s="38"/>
      <c r="H142" s="23"/>
    </row>
    <row r="143" spans="3:8" ht="12.75">
      <c r="C143" s="16"/>
      <c r="D143" s="7" t="s">
        <v>252</v>
      </c>
      <c r="E143" s="8"/>
      <c r="F143" s="21"/>
      <c r="G143" s="38"/>
      <c r="H143" s="23"/>
    </row>
    <row r="144" spans="3:8" ht="12.75">
      <c r="C144" s="14"/>
      <c r="D144" s="31" t="s">
        <v>20</v>
      </c>
      <c r="E144" s="11"/>
      <c r="F144" s="33">
        <f>SUM(F138+F140+F141+F142+F143)</f>
        <v>14900000</v>
      </c>
      <c r="G144" s="33">
        <f>SUM(G138+G140+G141+G142+G143)</f>
        <v>14900000</v>
      </c>
      <c r="H144" s="39">
        <f>SUM(H138+H140+H141+H142+H143)</f>
        <v>14900000</v>
      </c>
    </row>
    <row r="145" spans="3:8" ht="12.75">
      <c r="C145" s="28" t="s">
        <v>5</v>
      </c>
      <c r="D145" s="26" t="s">
        <v>21</v>
      </c>
      <c r="E145" s="6"/>
      <c r="F145" s="5"/>
      <c r="G145" s="13"/>
      <c r="H145" s="6"/>
    </row>
    <row r="146" spans="3:8" ht="12.75">
      <c r="C146" s="16"/>
      <c r="D146" s="7" t="s">
        <v>22</v>
      </c>
      <c r="E146" s="8"/>
      <c r="F146" s="21"/>
      <c r="G146" s="38"/>
      <c r="H146" s="23"/>
    </row>
    <row r="147" spans="3:8" ht="12.75">
      <c r="C147" s="16"/>
      <c r="D147" s="7" t="s">
        <v>23</v>
      </c>
      <c r="E147" s="8"/>
      <c r="F147" s="21"/>
      <c r="G147" s="38"/>
      <c r="H147" s="23"/>
    </row>
    <row r="148" spans="3:8" ht="12.75">
      <c r="C148" s="16"/>
      <c r="D148" s="7" t="s">
        <v>24</v>
      </c>
      <c r="E148" s="8"/>
      <c r="F148" s="21"/>
      <c r="G148" s="38"/>
      <c r="H148" s="23"/>
    </row>
    <row r="149" spans="3:8" ht="12.75">
      <c r="C149" s="16"/>
      <c r="D149" s="7" t="s">
        <v>25</v>
      </c>
      <c r="E149" s="8"/>
      <c r="F149" s="19"/>
      <c r="G149" s="37"/>
      <c r="H149" s="20"/>
    </row>
    <row r="150" spans="3:8" ht="12.75">
      <c r="C150" s="16"/>
      <c r="D150" s="12" t="s">
        <v>26</v>
      </c>
      <c r="E150" s="8"/>
      <c r="F150" s="21"/>
      <c r="G150" s="38"/>
      <c r="H150" s="23"/>
    </row>
    <row r="151" spans="3:8" ht="12.75">
      <c r="C151" s="16"/>
      <c r="D151" s="12" t="s">
        <v>27</v>
      </c>
      <c r="E151" s="8"/>
      <c r="F151" s="21"/>
      <c r="G151" s="38"/>
      <c r="H151" s="23"/>
    </row>
    <row r="152" spans="3:8" ht="12.75">
      <c r="C152" s="14"/>
      <c r="D152" s="31" t="s">
        <v>20</v>
      </c>
      <c r="E152" s="11"/>
      <c r="F152" s="33">
        <f>SUM(F146+F147+F148+F150+F151)</f>
        <v>0</v>
      </c>
      <c r="G152" s="39">
        <f>SUM(G146+G147+G148+G150+G151)</f>
        <v>0</v>
      </c>
      <c r="H152" s="34">
        <f>SUM(H146+H147+H148+H150+H151)</f>
        <v>0</v>
      </c>
    </row>
    <row r="153" spans="3:8" ht="12.75">
      <c r="C153" s="28" t="s">
        <v>6</v>
      </c>
      <c r="D153" s="26" t="s">
        <v>28</v>
      </c>
      <c r="E153" s="6"/>
      <c r="F153" s="32"/>
      <c r="G153" s="40"/>
      <c r="H153" s="40"/>
    </row>
    <row r="154" spans="3:8" ht="12.75">
      <c r="C154" s="16"/>
      <c r="D154" s="7" t="s">
        <v>29</v>
      </c>
      <c r="E154" s="8"/>
      <c r="F154" s="21"/>
      <c r="G154" s="38"/>
      <c r="H154" s="38"/>
    </row>
    <row r="155" spans="3:8" ht="12.75">
      <c r="C155" s="16"/>
      <c r="D155" s="7" t="s">
        <v>30</v>
      </c>
      <c r="E155" s="8"/>
      <c r="F155" s="21"/>
      <c r="G155" s="38"/>
      <c r="H155" s="38"/>
    </row>
    <row r="156" spans="3:8" ht="12.75">
      <c r="C156" s="16"/>
      <c r="D156" s="7" t="s">
        <v>31</v>
      </c>
      <c r="E156" s="8"/>
      <c r="F156" s="21"/>
      <c r="G156" s="38"/>
      <c r="H156" s="38"/>
    </row>
    <row r="157" spans="3:8" ht="12.75">
      <c r="C157" s="16"/>
      <c r="D157" s="7" t="s">
        <v>32</v>
      </c>
      <c r="E157" s="8"/>
      <c r="F157" s="21"/>
      <c r="G157" s="38"/>
      <c r="H157" s="38"/>
    </row>
    <row r="158" spans="3:8" ht="12.75">
      <c r="C158" s="14"/>
      <c r="D158" s="31" t="s">
        <v>20</v>
      </c>
      <c r="E158" s="11"/>
      <c r="F158" s="33">
        <f>SUM(F154:F157)</f>
        <v>0</v>
      </c>
      <c r="G158" s="33">
        <f>SUM(G154:G157)</f>
        <v>0</v>
      </c>
      <c r="H158" s="39">
        <f>SUM(H154:H157)</f>
        <v>0</v>
      </c>
    </row>
    <row r="159" spans="3:8" ht="12.75">
      <c r="C159" s="27" t="s">
        <v>7</v>
      </c>
      <c r="D159" s="29" t="s">
        <v>33</v>
      </c>
      <c r="E159" s="4"/>
      <c r="F159" s="102">
        <v>108000</v>
      </c>
      <c r="G159" s="54">
        <v>108000</v>
      </c>
      <c r="H159" s="103">
        <v>108000</v>
      </c>
    </row>
    <row r="160" spans="3:8" ht="12.75">
      <c r="C160" s="28" t="s">
        <v>10</v>
      </c>
      <c r="D160" s="26" t="s">
        <v>34</v>
      </c>
      <c r="E160" s="6"/>
      <c r="F160" s="32">
        <f>F136-F144-F152+F158-F159</f>
        <v>-15008000</v>
      </c>
      <c r="G160" s="32">
        <f>G136-G144-G152+G158-G159</f>
        <v>-15008000</v>
      </c>
      <c r="H160" s="40">
        <f>H136-H144-H152+H158-H159</f>
        <v>-15008000</v>
      </c>
    </row>
    <row r="161" spans="3:8" ht="12.75">
      <c r="C161" s="14"/>
      <c r="D161" s="48" t="s">
        <v>36</v>
      </c>
      <c r="E161" s="11"/>
      <c r="F161" s="10"/>
      <c r="G161" s="14"/>
      <c r="H161" s="14"/>
    </row>
    <row r="162" spans="3:8" ht="12.75">
      <c r="C162" s="28" t="s">
        <v>11</v>
      </c>
      <c r="D162" s="25" t="s">
        <v>178</v>
      </c>
      <c r="E162" s="25"/>
      <c r="F162" s="25"/>
      <c r="G162" s="25"/>
      <c r="H162" s="6"/>
    </row>
    <row r="163" spans="3:8" ht="12.75">
      <c r="C163" s="42"/>
      <c r="D163" s="17" t="s">
        <v>35</v>
      </c>
      <c r="E163" s="17"/>
      <c r="F163" s="17"/>
      <c r="G163" s="17"/>
      <c r="H163" s="8"/>
    </row>
    <row r="164" spans="3:8" ht="12.75">
      <c r="C164" s="42"/>
      <c r="D164" s="43"/>
      <c r="E164" s="43"/>
      <c r="F164" s="43"/>
      <c r="G164" s="43"/>
      <c r="H164" s="44"/>
    </row>
    <row r="165" spans="3:8" ht="12.75">
      <c r="C165" s="14"/>
      <c r="D165" s="45"/>
      <c r="E165" s="45"/>
      <c r="F165" s="45"/>
      <c r="G165" s="45"/>
      <c r="H165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  <rowBreaks count="3" manualBreakCount="3">
    <brk id="48" max="255" man="1"/>
    <brk id="97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4"/>
  <sheetViews>
    <sheetView zoomScale="75" zoomScaleNormal="75" workbookViewId="0" topLeftCell="A136">
      <selection activeCell="D160" sqref="D160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7" width="12.57421875" style="0" customWidth="1"/>
    <col min="8" max="8" width="15.28125" style="0" customWidth="1"/>
  </cols>
  <sheetData>
    <row r="1" ht="12.75">
      <c r="A1" s="30" t="s">
        <v>160</v>
      </c>
    </row>
    <row r="3" spans="1:2" ht="12.75">
      <c r="A3" s="1" t="s">
        <v>179</v>
      </c>
      <c r="B3" t="s">
        <v>70</v>
      </c>
    </row>
    <row r="4" ht="12.75">
      <c r="B4" t="s">
        <v>71</v>
      </c>
    </row>
    <row r="7" spans="1:3" ht="12.75">
      <c r="A7" s="58"/>
      <c r="B7" s="1" t="s">
        <v>12</v>
      </c>
      <c r="C7" t="s">
        <v>72</v>
      </c>
    </row>
    <row r="8" ht="12.75">
      <c r="C8" t="s">
        <v>180</v>
      </c>
    </row>
    <row r="9" ht="12.75">
      <c r="C9" t="s">
        <v>73</v>
      </c>
    </row>
    <row r="10" ht="12.75">
      <c r="C10" t="s">
        <v>74</v>
      </c>
    </row>
    <row r="12" spans="3:4" ht="12.75">
      <c r="C12" t="s">
        <v>0</v>
      </c>
      <c r="D12" t="s">
        <v>76</v>
      </c>
    </row>
    <row r="13" ht="12.75">
      <c r="F13" s="2" t="s">
        <v>77</v>
      </c>
    </row>
    <row r="14" ht="12.75">
      <c r="F14" s="3" t="s">
        <v>78</v>
      </c>
    </row>
    <row r="15" spans="4:6" ht="12.75">
      <c r="D15" t="s">
        <v>43</v>
      </c>
      <c r="F15" s="59"/>
    </row>
    <row r="16" spans="4:6" ht="12.75">
      <c r="D16" t="s">
        <v>59</v>
      </c>
      <c r="F16" s="59"/>
    </row>
    <row r="17" spans="4:6" ht="12.75">
      <c r="D17" t="s">
        <v>60</v>
      </c>
      <c r="F17" s="60">
        <v>0</v>
      </c>
    </row>
    <row r="19" spans="3:4" ht="12.75">
      <c r="C19" t="s">
        <v>1</v>
      </c>
      <c r="D19" t="s">
        <v>181</v>
      </c>
    </row>
    <row r="20" ht="12.75">
      <c r="D20" t="s">
        <v>182</v>
      </c>
    </row>
    <row r="22" ht="12.75">
      <c r="D22" t="s">
        <v>183</v>
      </c>
    </row>
    <row r="24" ht="12.75">
      <c r="F24" s="49" t="s">
        <v>75</v>
      </c>
    </row>
    <row r="25" spans="5:7" ht="12.75">
      <c r="E25" s="51" t="s">
        <v>47</v>
      </c>
      <c r="F25" s="51" t="s">
        <v>44</v>
      </c>
      <c r="G25" s="51" t="s">
        <v>46</v>
      </c>
    </row>
    <row r="26" spans="4:7" ht="12.75">
      <c r="D26" s="1" t="s">
        <v>48</v>
      </c>
      <c r="E26" s="52" t="s">
        <v>45</v>
      </c>
      <c r="F26" s="52" t="s">
        <v>45</v>
      </c>
      <c r="G26" s="52" t="s">
        <v>45</v>
      </c>
    </row>
    <row r="27" spans="4:7" ht="12.75">
      <c r="D27" s="15" t="s">
        <v>9</v>
      </c>
      <c r="E27" s="24"/>
      <c r="F27" s="24"/>
      <c r="G27" s="24"/>
    </row>
    <row r="28" spans="4:7" ht="12.75">
      <c r="D28" s="15" t="s">
        <v>49</v>
      </c>
      <c r="E28" s="50"/>
      <c r="F28" s="50"/>
      <c r="G28" s="50"/>
    </row>
    <row r="29" spans="4:7" ht="12.75">
      <c r="D29" s="15" t="s">
        <v>50</v>
      </c>
      <c r="E29" s="50"/>
      <c r="F29" s="50"/>
      <c r="G29" s="50"/>
    </row>
    <row r="30" spans="4:7" ht="12.75">
      <c r="D30" s="15" t="s">
        <v>51</v>
      </c>
      <c r="E30" s="50"/>
      <c r="F30" s="50"/>
      <c r="G30" s="50"/>
    </row>
    <row r="31" spans="4:7" ht="12.75">
      <c r="D31" s="15" t="s">
        <v>52</v>
      </c>
      <c r="E31" s="50"/>
      <c r="F31" s="50"/>
      <c r="G31" s="50"/>
    </row>
    <row r="32" spans="4:7" ht="12.75">
      <c r="D32" s="15" t="s">
        <v>53</v>
      </c>
      <c r="E32" s="50"/>
      <c r="F32" s="50"/>
      <c r="G32" s="50"/>
    </row>
    <row r="33" spans="4:7" ht="12.75">
      <c r="D33" s="15" t="s">
        <v>54</v>
      </c>
      <c r="E33" s="50"/>
      <c r="F33" s="50"/>
      <c r="G33" s="50"/>
    </row>
    <row r="34" spans="4:7" ht="12.75">
      <c r="D34" s="15" t="s">
        <v>55</v>
      </c>
      <c r="E34" s="50"/>
      <c r="F34" s="50"/>
      <c r="G34" s="50"/>
    </row>
    <row r="35" spans="4:7" ht="12.75">
      <c r="D35" s="15" t="s">
        <v>56</v>
      </c>
      <c r="E35" s="50"/>
      <c r="F35" s="50"/>
      <c r="G35" s="50"/>
    </row>
    <row r="37" ht="12.75">
      <c r="D37" t="s">
        <v>184</v>
      </c>
    </row>
    <row r="39" ht="12.75">
      <c r="D39" t="s">
        <v>185</v>
      </c>
    </row>
    <row r="40" ht="12.75">
      <c r="D40" t="s">
        <v>186</v>
      </c>
    </row>
    <row r="42" ht="12.75">
      <c r="F42" s="49" t="s">
        <v>63</v>
      </c>
    </row>
    <row r="43" spans="5:6" ht="12.75">
      <c r="E43" s="51" t="s">
        <v>47</v>
      </c>
      <c r="F43" s="51" t="s">
        <v>44</v>
      </c>
    </row>
    <row r="44" spans="4:6" ht="12.75">
      <c r="D44" s="1" t="s">
        <v>48</v>
      </c>
      <c r="E44" s="52" t="s">
        <v>45</v>
      </c>
      <c r="F44" s="52" t="s">
        <v>45</v>
      </c>
    </row>
    <row r="45" spans="4:6" ht="12.75">
      <c r="D45" s="15" t="s">
        <v>9</v>
      </c>
      <c r="E45" s="54"/>
      <c r="F45" s="54"/>
    </row>
    <row r="46" spans="4:6" ht="12.75">
      <c r="D46" s="15" t="s">
        <v>49</v>
      </c>
      <c r="E46" s="53"/>
      <c r="F46" s="53"/>
    </row>
    <row r="47" spans="4:6" ht="12.75">
      <c r="D47" s="15" t="s">
        <v>50</v>
      </c>
      <c r="E47" s="53"/>
      <c r="F47" s="53"/>
    </row>
    <row r="48" spans="4:6" ht="12.75">
      <c r="D48" s="15" t="s">
        <v>51</v>
      </c>
      <c r="E48" s="53"/>
      <c r="F48" s="53"/>
    </row>
    <row r="49" spans="4:6" ht="12.75">
      <c r="D49" s="15" t="s">
        <v>52</v>
      </c>
      <c r="E49" s="53"/>
      <c r="F49" s="53"/>
    </row>
    <row r="50" spans="4:6" ht="12.75">
      <c r="D50" s="15" t="s">
        <v>53</v>
      </c>
      <c r="E50" s="53"/>
      <c r="F50" s="53"/>
    </row>
    <row r="51" spans="4:6" ht="12.75">
      <c r="D51" s="15" t="s">
        <v>54</v>
      </c>
      <c r="E51" s="53"/>
      <c r="F51" s="53"/>
    </row>
    <row r="52" spans="4:6" ht="12.75">
      <c r="D52" s="15" t="s">
        <v>55</v>
      </c>
      <c r="E52" s="53"/>
      <c r="F52" s="53"/>
    </row>
    <row r="53" spans="4:6" ht="12.75">
      <c r="D53" s="15" t="s">
        <v>56</v>
      </c>
      <c r="E53" s="53"/>
      <c r="F53" s="53"/>
    </row>
    <row r="55" ht="12.75">
      <c r="D55" t="s">
        <v>187</v>
      </c>
    </row>
    <row r="57" ht="12.75">
      <c r="F57" s="49" t="s">
        <v>173</v>
      </c>
    </row>
    <row r="58" spans="5:7" ht="12.75">
      <c r="E58" s="51" t="s">
        <v>47</v>
      </c>
      <c r="F58" s="51" t="s">
        <v>44</v>
      </c>
      <c r="G58" s="51" t="s">
        <v>46</v>
      </c>
    </row>
    <row r="59" spans="4:7" ht="12.75">
      <c r="D59" s="1" t="s">
        <v>48</v>
      </c>
      <c r="E59" s="52" t="s">
        <v>45</v>
      </c>
      <c r="F59" s="52" t="s">
        <v>45</v>
      </c>
      <c r="G59" s="52" t="s">
        <v>45</v>
      </c>
    </row>
    <row r="60" spans="4:7" ht="12.75">
      <c r="D60" s="15" t="s">
        <v>9</v>
      </c>
      <c r="E60" s="54">
        <f>E27+E45</f>
        <v>0</v>
      </c>
      <c r="F60" s="54">
        <f>F27+F45</f>
        <v>0</v>
      </c>
      <c r="G60" s="54">
        <f>G27</f>
        <v>0</v>
      </c>
    </row>
    <row r="61" spans="4:7" ht="12.75">
      <c r="D61" s="15" t="s">
        <v>49</v>
      </c>
      <c r="E61" s="54">
        <f aca="true" t="shared" si="0" ref="E61:F68">E28+E46</f>
        <v>0</v>
      </c>
      <c r="F61" s="54">
        <f t="shared" si="0"/>
        <v>0</v>
      </c>
      <c r="G61" s="54">
        <f aca="true" t="shared" si="1" ref="G61:G68">G28</f>
        <v>0</v>
      </c>
    </row>
    <row r="62" spans="4:7" ht="12.75">
      <c r="D62" s="15" t="s">
        <v>50</v>
      </c>
      <c r="E62" s="54">
        <f t="shared" si="0"/>
        <v>0</v>
      </c>
      <c r="F62" s="54">
        <f t="shared" si="0"/>
        <v>0</v>
      </c>
      <c r="G62" s="54">
        <f t="shared" si="1"/>
        <v>0</v>
      </c>
    </row>
    <row r="63" spans="4:7" ht="12.75">
      <c r="D63" s="15" t="s">
        <v>51</v>
      </c>
      <c r="E63" s="54">
        <f t="shared" si="0"/>
        <v>0</v>
      </c>
      <c r="F63" s="54">
        <f t="shared" si="0"/>
        <v>0</v>
      </c>
      <c r="G63" s="54">
        <f t="shared" si="1"/>
        <v>0</v>
      </c>
    </row>
    <row r="64" spans="4:7" ht="12.75">
      <c r="D64" s="15" t="s">
        <v>52</v>
      </c>
      <c r="E64" s="54">
        <f t="shared" si="0"/>
        <v>0</v>
      </c>
      <c r="F64" s="54">
        <f t="shared" si="0"/>
        <v>0</v>
      </c>
      <c r="G64" s="54">
        <f t="shared" si="1"/>
        <v>0</v>
      </c>
    </row>
    <row r="65" spans="4:7" ht="12.75">
      <c r="D65" s="15" t="s">
        <v>53</v>
      </c>
      <c r="E65" s="54">
        <f t="shared" si="0"/>
        <v>0</v>
      </c>
      <c r="F65" s="54">
        <f t="shared" si="0"/>
        <v>0</v>
      </c>
      <c r="G65" s="54">
        <f t="shared" si="1"/>
        <v>0</v>
      </c>
    </row>
    <row r="66" spans="4:7" ht="12.75">
      <c r="D66" s="15" t="s">
        <v>54</v>
      </c>
      <c r="E66" s="54">
        <f t="shared" si="0"/>
        <v>0</v>
      </c>
      <c r="F66" s="54">
        <f t="shared" si="0"/>
        <v>0</v>
      </c>
      <c r="G66" s="54">
        <f t="shared" si="1"/>
        <v>0</v>
      </c>
    </row>
    <row r="67" spans="4:7" ht="12.75">
      <c r="D67" s="15" t="s">
        <v>55</v>
      </c>
      <c r="E67" s="54">
        <f t="shared" si="0"/>
        <v>0</v>
      </c>
      <c r="F67" s="54">
        <f t="shared" si="0"/>
        <v>0</v>
      </c>
      <c r="G67" s="54">
        <f t="shared" si="1"/>
        <v>0</v>
      </c>
    </row>
    <row r="68" spans="4:7" ht="12.75">
      <c r="D68" s="15" t="s">
        <v>56</v>
      </c>
      <c r="E68" s="54">
        <f t="shared" si="0"/>
        <v>0</v>
      </c>
      <c r="F68" s="54">
        <f t="shared" si="0"/>
        <v>0</v>
      </c>
      <c r="G68" s="54">
        <f t="shared" si="1"/>
        <v>0</v>
      </c>
    </row>
    <row r="70" spans="3:4" ht="12.75">
      <c r="C70" t="s">
        <v>5</v>
      </c>
      <c r="D70" t="s">
        <v>124</v>
      </c>
    </row>
    <row r="72" ht="12.75">
      <c r="D72" t="s">
        <v>188</v>
      </c>
    </row>
    <row r="73" ht="12.75">
      <c r="D73" t="s">
        <v>65</v>
      </c>
    </row>
    <row r="74" ht="12.75">
      <c r="D74" t="s">
        <v>79</v>
      </c>
    </row>
    <row r="75" ht="12.75">
      <c r="D75" t="s">
        <v>80</v>
      </c>
    </row>
    <row r="77" ht="12.75">
      <c r="F77" s="49" t="s">
        <v>81</v>
      </c>
    </row>
    <row r="78" spans="5:7" ht="12.75">
      <c r="E78" s="51" t="s">
        <v>47</v>
      </c>
      <c r="F78" s="51" t="s">
        <v>44</v>
      </c>
      <c r="G78" s="51" t="s">
        <v>46</v>
      </c>
    </row>
    <row r="79" spans="4:7" ht="12.75">
      <c r="D79" s="1" t="s">
        <v>48</v>
      </c>
      <c r="E79" s="52" t="s">
        <v>45</v>
      </c>
      <c r="F79" s="52" t="s">
        <v>45</v>
      </c>
      <c r="G79" s="52" t="s">
        <v>45</v>
      </c>
    </row>
    <row r="80" spans="4:7" ht="12.75">
      <c r="D80" s="15" t="s">
        <v>9</v>
      </c>
      <c r="E80" s="56"/>
      <c r="F80" s="56"/>
      <c r="G80" s="56"/>
    </row>
    <row r="81" spans="4:7" ht="12.75">
      <c r="D81" s="15" t="s">
        <v>49</v>
      </c>
      <c r="E81" s="55"/>
      <c r="F81" s="55"/>
      <c r="G81" s="55"/>
    </row>
    <row r="82" spans="4:7" ht="12.75">
      <c r="D82" s="15" t="s">
        <v>50</v>
      </c>
      <c r="E82" s="55"/>
      <c r="F82" s="55"/>
      <c r="G82" s="55"/>
    </row>
    <row r="83" spans="4:7" ht="12.75">
      <c r="D83" s="15" t="s">
        <v>51</v>
      </c>
      <c r="E83" s="55"/>
      <c r="F83" s="55"/>
      <c r="G83" s="55"/>
    </row>
    <row r="84" spans="4:7" ht="12.75">
      <c r="D84" s="15" t="s">
        <v>52</v>
      </c>
      <c r="E84" s="55"/>
      <c r="F84" s="55"/>
      <c r="G84" s="55"/>
    </row>
    <row r="85" spans="4:7" ht="12.75">
      <c r="D85" s="15" t="s">
        <v>53</v>
      </c>
      <c r="E85" s="55"/>
      <c r="F85" s="55"/>
      <c r="G85" s="55"/>
    </row>
    <row r="86" spans="4:7" ht="12.75">
      <c r="D86" s="15" t="s">
        <v>54</v>
      </c>
      <c r="E86" s="55"/>
      <c r="F86" s="55"/>
      <c r="G86" s="55"/>
    </row>
    <row r="87" spans="4:7" ht="12.75">
      <c r="D87" s="15" t="s">
        <v>55</v>
      </c>
      <c r="E87" s="55"/>
      <c r="F87" s="55"/>
      <c r="G87" s="55"/>
    </row>
    <row r="88" spans="4:7" ht="12.75">
      <c r="D88" s="15" t="s">
        <v>56</v>
      </c>
      <c r="E88" s="55"/>
      <c r="F88" s="55"/>
      <c r="G88" s="55"/>
    </row>
    <row r="89" spans="4:7" ht="12.75">
      <c r="D89" s="15"/>
      <c r="E89" s="53"/>
      <c r="F89" s="53"/>
      <c r="G89" s="53"/>
    </row>
    <row r="90" spans="4:7" ht="12.75">
      <c r="D90" s="15" t="s">
        <v>20</v>
      </c>
      <c r="E90" s="57">
        <f>SUM(E80:E88)</f>
        <v>0</v>
      </c>
      <c r="F90" s="57">
        <f>SUM(F80:F88)</f>
        <v>0</v>
      </c>
      <c r="G90" s="57">
        <f>SUM(G80:G88)</f>
        <v>0</v>
      </c>
    </row>
    <row r="92" spans="3:4" ht="12.75">
      <c r="C92" t="s">
        <v>6</v>
      </c>
      <c r="D92" t="s">
        <v>174</v>
      </c>
    </row>
    <row r="94" ht="12.75">
      <c r="D94" t="s">
        <v>175</v>
      </c>
    </row>
    <row r="96" ht="12.75">
      <c r="D96" t="s">
        <v>189</v>
      </c>
    </row>
    <row r="98" spans="4:6" ht="12.75">
      <c r="D98" t="s">
        <v>43</v>
      </c>
      <c r="F98" s="124">
        <f>E90</f>
        <v>0</v>
      </c>
    </row>
    <row r="99" spans="4:6" ht="12.75">
      <c r="D99" t="s">
        <v>59</v>
      </c>
      <c r="F99" s="124">
        <f>F90</f>
        <v>0</v>
      </c>
    </row>
    <row r="100" spans="4:6" ht="12.75">
      <c r="D100" t="s">
        <v>60</v>
      </c>
      <c r="F100" s="124">
        <f>G90</f>
        <v>0</v>
      </c>
    </row>
    <row r="101" spans="4:6" ht="12.75">
      <c r="D101" t="s">
        <v>168</v>
      </c>
      <c r="F101" s="124">
        <f>SUM(F98:F100)</f>
        <v>0</v>
      </c>
    </row>
    <row r="102" ht="12.75">
      <c r="F102" s="125" t="s">
        <v>169</v>
      </c>
    </row>
    <row r="103" spans="4:6" ht="12.75">
      <c r="D103" t="s">
        <v>174</v>
      </c>
      <c r="F103" s="124">
        <f>F101*12</f>
        <v>0</v>
      </c>
    </row>
    <row r="104" ht="12.75">
      <c r="F104" s="124"/>
    </row>
    <row r="105" spans="2:3" ht="12.75">
      <c r="B105" s="1" t="s">
        <v>68</v>
      </c>
      <c r="C105" t="s">
        <v>82</v>
      </c>
    </row>
    <row r="106" ht="12.75">
      <c r="C106" t="s">
        <v>83</v>
      </c>
    </row>
    <row r="107" ht="12.75">
      <c r="C107" t="s">
        <v>84</v>
      </c>
    </row>
    <row r="108" spans="3:4" ht="12.75">
      <c r="C108" t="s">
        <v>260</v>
      </c>
      <c r="D108" s="130"/>
    </row>
    <row r="110" spans="3:4" ht="12.75">
      <c r="C110" t="s">
        <v>0</v>
      </c>
      <c r="D110" t="s">
        <v>85</v>
      </c>
    </row>
    <row r="111" ht="12.75">
      <c r="D111" t="s">
        <v>86</v>
      </c>
    </row>
    <row r="112" spans="4:8" ht="12.75">
      <c r="D112" s="134"/>
      <c r="E112" s="134"/>
      <c r="F112" s="134"/>
      <c r="G112" s="134"/>
      <c r="H112" s="134"/>
    </row>
    <row r="113" spans="4:8" ht="12.75">
      <c r="D113" s="134"/>
      <c r="E113" s="134"/>
      <c r="F113" s="134"/>
      <c r="G113" s="134"/>
      <c r="H113" s="134"/>
    </row>
    <row r="114" ht="12.75">
      <c r="D114" t="s">
        <v>87</v>
      </c>
    </row>
    <row r="115" spans="4:8" ht="12.75">
      <c r="D115" s="134"/>
      <c r="E115" s="134"/>
      <c r="F115" s="134"/>
      <c r="G115" s="134"/>
      <c r="H115" s="134"/>
    </row>
    <row r="116" spans="4:8" ht="12.75">
      <c r="D116" s="134"/>
      <c r="E116" s="134"/>
      <c r="F116" s="134"/>
      <c r="G116" s="134"/>
      <c r="H116" s="134"/>
    </row>
    <row r="117" ht="12.75">
      <c r="D117" t="s">
        <v>88</v>
      </c>
    </row>
    <row r="118" spans="4:8" ht="12.75">
      <c r="D118" s="134"/>
      <c r="E118" s="134"/>
      <c r="F118" s="134"/>
      <c r="G118" s="134"/>
      <c r="H118" s="134"/>
    </row>
    <row r="119" spans="4:8" ht="12.75">
      <c r="D119" s="134"/>
      <c r="E119" s="134"/>
      <c r="F119" s="134"/>
      <c r="G119" s="134"/>
      <c r="H119" s="134"/>
    </row>
    <row r="120" ht="12.75">
      <c r="D120" t="s">
        <v>89</v>
      </c>
    </row>
    <row r="121" spans="4:8" ht="12.75">
      <c r="D121" s="134"/>
      <c r="E121" s="134"/>
      <c r="F121" s="134"/>
      <c r="G121" s="134"/>
      <c r="H121" s="134"/>
    </row>
    <row r="122" spans="4:8" ht="12.75">
      <c r="D122" s="134"/>
      <c r="E122" s="134"/>
      <c r="F122" s="134"/>
      <c r="G122" s="134"/>
      <c r="H122" s="134"/>
    </row>
    <row r="123" ht="12.75">
      <c r="D123" t="s">
        <v>90</v>
      </c>
    </row>
    <row r="124" spans="4:8" ht="12.75">
      <c r="D124" s="134"/>
      <c r="E124" s="134"/>
      <c r="F124" s="134"/>
      <c r="G124" s="134"/>
      <c r="H124" s="134"/>
    </row>
    <row r="125" spans="4:8" ht="12.75">
      <c r="D125" s="134"/>
      <c r="E125" s="134"/>
      <c r="F125" s="134"/>
      <c r="G125" s="134"/>
      <c r="H125" s="134"/>
    </row>
    <row r="127" spans="3:4" ht="12.75">
      <c r="C127" t="s">
        <v>1</v>
      </c>
      <c r="D127" t="s">
        <v>190</v>
      </c>
    </row>
    <row r="128" ht="12.75">
      <c r="D128" t="s">
        <v>91</v>
      </c>
    </row>
    <row r="129" ht="12.75">
      <c r="D129" t="s">
        <v>92</v>
      </c>
    </row>
    <row r="131" spans="4:8" ht="12.75">
      <c r="D131" s="5"/>
      <c r="E131" s="63" t="s">
        <v>93</v>
      </c>
      <c r="F131" s="25"/>
      <c r="G131" s="25"/>
      <c r="H131" s="64" t="s">
        <v>93</v>
      </c>
    </row>
    <row r="132" spans="4:8" ht="12.75">
      <c r="D132" s="70" t="s">
        <v>48</v>
      </c>
      <c r="E132" s="71" t="s">
        <v>125</v>
      </c>
      <c r="F132" s="18"/>
      <c r="G132" s="71" t="s">
        <v>48</v>
      </c>
      <c r="H132" s="72" t="s">
        <v>125</v>
      </c>
    </row>
    <row r="133" spans="4:8" ht="12.75">
      <c r="D133" s="65">
        <v>65</v>
      </c>
      <c r="E133" s="22"/>
      <c r="F133" s="17"/>
      <c r="G133" s="66">
        <v>88</v>
      </c>
      <c r="H133" s="23"/>
    </row>
    <row r="134" spans="4:8" ht="12.75">
      <c r="D134" s="65">
        <v>66</v>
      </c>
      <c r="E134" s="68"/>
      <c r="F134" s="17"/>
      <c r="G134" s="66">
        <v>89</v>
      </c>
      <c r="H134" s="69"/>
    </row>
    <row r="135" spans="4:8" ht="12.75">
      <c r="D135" s="65">
        <v>67</v>
      </c>
      <c r="E135" s="68"/>
      <c r="F135" s="17"/>
      <c r="G135" s="66">
        <v>90</v>
      </c>
      <c r="H135" s="69"/>
    </row>
    <row r="136" spans="4:8" ht="12.75">
      <c r="D136" s="65">
        <v>68</v>
      </c>
      <c r="E136" s="68"/>
      <c r="F136" s="17"/>
      <c r="G136" s="66">
        <v>91</v>
      </c>
      <c r="H136" s="69"/>
    </row>
    <row r="137" spans="4:8" ht="12.75">
      <c r="D137" s="65">
        <v>69</v>
      </c>
      <c r="E137" s="68"/>
      <c r="F137" s="17"/>
      <c r="G137" s="66">
        <v>92</v>
      </c>
      <c r="H137" s="69"/>
    </row>
    <row r="138" spans="4:8" ht="12.75">
      <c r="D138" s="65">
        <v>70</v>
      </c>
      <c r="E138" s="68"/>
      <c r="F138" s="17"/>
      <c r="G138" s="66">
        <v>93</v>
      </c>
      <c r="H138" s="69"/>
    </row>
    <row r="139" spans="4:8" ht="12.75">
      <c r="D139" s="65">
        <v>71</v>
      </c>
      <c r="E139" s="68"/>
      <c r="F139" s="17"/>
      <c r="G139" s="66">
        <v>94</v>
      </c>
      <c r="H139" s="69"/>
    </row>
    <row r="140" spans="4:8" ht="12.75">
      <c r="D140" s="65">
        <v>72</v>
      </c>
      <c r="E140" s="68"/>
      <c r="F140" s="17"/>
      <c r="G140" s="66">
        <v>95</v>
      </c>
      <c r="H140" s="69"/>
    </row>
    <row r="141" spans="4:8" ht="12.75">
      <c r="D141" s="65">
        <v>73</v>
      </c>
      <c r="E141" s="68"/>
      <c r="F141" s="17"/>
      <c r="G141" s="66">
        <v>96</v>
      </c>
      <c r="H141" s="69"/>
    </row>
    <row r="142" spans="4:8" ht="12.75">
      <c r="D142" s="65">
        <v>74</v>
      </c>
      <c r="E142" s="68"/>
      <c r="F142" s="17"/>
      <c r="G142" s="66">
        <v>97</v>
      </c>
      <c r="H142" s="69"/>
    </row>
    <row r="143" spans="4:8" ht="12.75">
      <c r="D143" s="65">
        <v>75</v>
      </c>
      <c r="E143" s="68"/>
      <c r="F143" s="17"/>
      <c r="G143" s="66">
        <v>98</v>
      </c>
      <c r="H143" s="69"/>
    </row>
    <row r="144" spans="4:8" ht="12.75">
      <c r="D144" s="65">
        <v>76</v>
      </c>
      <c r="E144" s="68"/>
      <c r="F144" s="17"/>
      <c r="G144" s="66">
        <v>99</v>
      </c>
      <c r="H144" s="69"/>
    </row>
    <row r="145" spans="4:8" ht="12.75">
      <c r="D145" s="65">
        <v>77</v>
      </c>
      <c r="E145" s="68"/>
      <c r="F145" s="17"/>
      <c r="G145" s="66">
        <v>100</v>
      </c>
      <c r="H145" s="69"/>
    </row>
    <row r="146" spans="4:8" ht="12.75">
      <c r="D146" s="65">
        <v>78</v>
      </c>
      <c r="E146" s="68"/>
      <c r="F146" s="17"/>
      <c r="G146" s="66">
        <v>101</v>
      </c>
      <c r="H146" s="69"/>
    </row>
    <row r="147" spans="4:8" ht="12.75">
      <c r="D147" s="65">
        <v>79</v>
      </c>
      <c r="E147" s="68"/>
      <c r="F147" s="17"/>
      <c r="G147" s="66">
        <v>102</v>
      </c>
      <c r="H147" s="69"/>
    </row>
    <row r="148" spans="4:8" ht="12.75">
      <c r="D148" s="65">
        <v>80</v>
      </c>
      <c r="E148" s="68"/>
      <c r="F148" s="17"/>
      <c r="G148" s="66">
        <v>103</v>
      </c>
      <c r="H148" s="69"/>
    </row>
    <row r="149" spans="4:8" ht="12.75">
      <c r="D149" s="65">
        <v>81</v>
      </c>
      <c r="E149" s="68"/>
      <c r="F149" s="17"/>
      <c r="G149" s="66">
        <v>104</v>
      </c>
      <c r="H149" s="69"/>
    </row>
    <row r="150" spans="4:8" ht="12.75">
      <c r="D150" s="65">
        <v>82</v>
      </c>
      <c r="E150" s="68"/>
      <c r="F150" s="17"/>
      <c r="G150" s="66">
        <v>105</v>
      </c>
      <c r="H150" s="69"/>
    </row>
    <row r="151" spans="4:8" ht="12.75">
      <c r="D151" s="65">
        <v>83</v>
      </c>
      <c r="E151" s="68"/>
      <c r="F151" s="17"/>
      <c r="G151" s="66">
        <v>106</v>
      </c>
      <c r="H151" s="69"/>
    </row>
    <row r="152" spans="4:8" ht="12.75">
      <c r="D152" s="65">
        <v>84</v>
      </c>
      <c r="E152" s="68"/>
      <c r="F152" s="17"/>
      <c r="G152" s="66">
        <v>107</v>
      </c>
      <c r="H152" s="69"/>
    </row>
    <row r="153" spans="4:8" ht="12.75">
      <c r="D153" s="65">
        <v>85</v>
      </c>
      <c r="E153" s="68"/>
      <c r="F153" s="17"/>
      <c r="G153" s="66">
        <v>108</v>
      </c>
      <c r="H153" s="69"/>
    </row>
    <row r="154" spans="4:8" ht="12.75">
      <c r="D154" s="65">
        <v>86</v>
      </c>
      <c r="E154" s="68"/>
      <c r="F154" s="17"/>
      <c r="G154" s="66">
        <v>109</v>
      </c>
      <c r="H154" s="69"/>
    </row>
    <row r="155" spans="4:8" ht="12.75">
      <c r="D155" s="65">
        <v>87</v>
      </c>
      <c r="E155" s="68"/>
      <c r="F155" s="17"/>
      <c r="G155" s="66">
        <v>110</v>
      </c>
      <c r="H155" s="69"/>
    </row>
    <row r="156" spans="4:8" ht="12.75">
      <c r="D156" s="7"/>
      <c r="E156" s="17"/>
      <c r="F156" s="17"/>
      <c r="G156" s="17"/>
      <c r="H156" s="8"/>
    </row>
    <row r="157" spans="4:8" ht="12.75">
      <c r="D157" s="10" t="s">
        <v>20</v>
      </c>
      <c r="E157" s="18"/>
      <c r="F157" s="18"/>
      <c r="G157" s="18"/>
      <c r="H157" s="46"/>
    </row>
    <row r="159" spans="3:4" ht="12.75">
      <c r="C159" t="s">
        <v>5</v>
      </c>
      <c r="D159" t="s">
        <v>261</v>
      </c>
    </row>
    <row r="160" ht="12.75">
      <c r="D160" t="s">
        <v>191</v>
      </c>
    </row>
    <row r="161" ht="12.75">
      <c r="D161" t="s">
        <v>94</v>
      </c>
    </row>
    <row r="162" ht="12.75">
      <c r="D162" t="s">
        <v>95</v>
      </c>
    </row>
    <row r="163" ht="12.75">
      <c r="D163" t="s">
        <v>96</v>
      </c>
    </row>
    <row r="165" spans="4:8" ht="12.75">
      <c r="D165" s="5"/>
      <c r="E165" s="63" t="s">
        <v>97</v>
      </c>
      <c r="F165" s="25"/>
      <c r="G165" s="25"/>
      <c r="H165" s="64" t="s">
        <v>97</v>
      </c>
    </row>
    <row r="166" spans="4:8" ht="12.75">
      <c r="D166" s="7"/>
      <c r="E166" s="66" t="s">
        <v>98</v>
      </c>
      <c r="F166" s="17"/>
      <c r="G166" s="17"/>
      <c r="H166" s="67" t="s">
        <v>98</v>
      </c>
    </row>
    <row r="167" spans="4:8" ht="12.75">
      <c r="D167" s="70" t="s">
        <v>48</v>
      </c>
      <c r="E167" s="71" t="s">
        <v>125</v>
      </c>
      <c r="F167" s="18"/>
      <c r="G167" s="71" t="s">
        <v>48</v>
      </c>
      <c r="H167" s="72" t="s">
        <v>125</v>
      </c>
    </row>
    <row r="168" spans="4:8" ht="12.75">
      <c r="D168" s="65">
        <v>20</v>
      </c>
      <c r="E168" s="22"/>
      <c r="F168" s="17"/>
      <c r="G168" s="66">
        <v>45</v>
      </c>
      <c r="H168" s="23"/>
    </row>
    <row r="169" spans="4:8" ht="12.75">
      <c r="D169" s="65">
        <v>21</v>
      </c>
      <c r="E169" s="68"/>
      <c r="F169" s="17"/>
      <c r="G169" s="66">
        <v>46</v>
      </c>
      <c r="H169" s="69"/>
    </row>
    <row r="170" spans="4:8" ht="12.75">
      <c r="D170" s="65">
        <v>22</v>
      </c>
      <c r="E170" s="68"/>
      <c r="F170" s="17"/>
      <c r="G170" s="66">
        <v>47</v>
      </c>
      <c r="H170" s="69"/>
    </row>
    <row r="171" spans="4:8" ht="12.75">
      <c r="D171" s="65">
        <v>23</v>
      </c>
      <c r="E171" s="68"/>
      <c r="F171" s="17"/>
      <c r="G171" s="66">
        <v>48</v>
      </c>
      <c r="H171" s="69"/>
    </row>
    <row r="172" spans="4:8" ht="12.75">
      <c r="D172" s="65">
        <v>24</v>
      </c>
      <c r="E172" s="68"/>
      <c r="F172" s="17"/>
      <c r="G172" s="66">
        <v>49</v>
      </c>
      <c r="H172" s="69"/>
    </row>
    <row r="173" spans="4:8" ht="12.75">
      <c r="D173" s="65">
        <v>25</v>
      </c>
      <c r="E173" s="68"/>
      <c r="F173" s="17"/>
      <c r="G173" s="66">
        <v>50</v>
      </c>
      <c r="H173" s="69"/>
    </row>
    <row r="174" spans="4:8" ht="12.75">
      <c r="D174" s="65">
        <v>26</v>
      </c>
      <c r="E174" s="68"/>
      <c r="F174" s="17"/>
      <c r="G174" s="66">
        <v>51</v>
      </c>
      <c r="H174" s="69"/>
    </row>
    <row r="175" spans="4:8" ht="12.75">
      <c r="D175" s="65">
        <v>27</v>
      </c>
      <c r="E175" s="68"/>
      <c r="F175" s="17"/>
      <c r="G175" s="66">
        <v>52</v>
      </c>
      <c r="H175" s="69"/>
    </row>
    <row r="176" spans="4:8" ht="12.75">
      <c r="D176" s="65">
        <v>28</v>
      </c>
      <c r="E176" s="68"/>
      <c r="F176" s="17"/>
      <c r="G176" s="66">
        <v>53</v>
      </c>
      <c r="H176" s="69"/>
    </row>
    <row r="177" spans="4:8" ht="12.75">
      <c r="D177" s="65">
        <v>29</v>
      </c>
      <c r="E177" s="68"/>
      <c r="F177" s="17"/>
      <c r="G177" s="66">
        <v>54</v>
      </c>
      <c r="H177" s="69"/>
    </row>
    <row r="178" spans="4:8" ht="12.75">
      <c r="D178" s="65">
        <v>30</v>
      </c>
      <c r="E178" s="68"/>
      <c r="F178" s="17"/>
      <c r="G178" s="66">
        <v>55</v>
      </c>
      <c r="H178" s="69"/>
    </row>
    <row r="179" spans="4:8" ht="12.75">
      <c r="D179" s="65">
        <v>31</v>
      </c>
      <c r="E179" s="68"/>
      <c r="F179" s="17"/>
      <c r="G179" s="66">
        <v>56</v>
      </c>
      <c r="H179" s="69"/>
    </row>
    <row r="180" spans="4:8" ht="12.75">
      <c r="D180" s="65">
        <v>32</v>
      </c>
      <c r="E180" s="68"/>
      <c r="F180" s="17"/>
      <c r="G180" s="66">
        <v>57</v>
      </c>
      <c r="H180" s="69"/>
    </row>
    <row r="181" spans="4:8" ht="12.75">
      <c r="D181" s="65">
        <v>33</v>
      </c>
      <c r="E181" s="68"/>
      <c r="F181" s="17"/>
      <c r="G181" s="66">
        <v>58</v>
      </c>
      <c r="H181" s="69"/>
    </row>
    <row r="182" spans="4:8" ht="12.75">
      <c r="D182" s="65">
        <v>34</v>
      </c>
      <c r="E182" s="68"/>
      <c r="F182" s="17"/>
      <c r="G182" s="66">
        <v>59</v>
      </c>
      <c r="H182" s="69"/>
    </row>
    <row r="183" spans="4:8" ht="12.75">
      <c r="D183" s="65">
        <v>35</v>
      </c>
      <c r="E183" s="68"/>
      <c r="F183" s="17"/>
      <c r="G183" s="66">
        <v>60</v>
      </c>
      <c r="H183" s="69"/>
    </row>
    <row r="184" spans="4:8" ht="12.75">
      <c r="D184" s="65">
        <v>36</v>
      </c>
      <c r="E184" s="68"/>
      <c r="F184" s="17"/>
      <c r="G184" s="66">
        <v>61</v>
      </c>
      <c r="H184" s="69"/>
    </row>
    <row r="185" spans="4:8" ht="12.75">
      <c r="D185" s="65">
        <v>37</v>
      </c>
      <c r="E185" s="68"/>
      <c r="F185" s="17"/>
      <c r="G185" s="66">
        <v>62</v>
      </c>
      <c r="H185" s="69"/>
    </row>
    <row r="186" spans="4:8" ht="12.75">
      <c r="D186" s="65">
        <v>38</v>
      </c>
      <c r="E186" s="68"/>
      <c r="F186" s="17"/>
      <c r="G186" s="66">
        <v>63</v>
      </c>
      <c r="H186" s="69"/>
    </row>
    <row r="187" spans="4:8" ht="12.75">
      <c r="D187" s="65">
        <v>39</v>
      </c>
      <c r="E187" s="68"/>
      <c r="F187" s="17"/>
      <c r="G187" s="66">
        <v>64</v>
      </c>
      <c r="H187" s="69"/>
    </row>
    <row r="188" spans="4:8" ht="12.75">
      <c r="D188" s="65">
        <v>40</v>
      </c>
      <c r="E188" s="68"/>
      <c r="F188" s="17"/>
      <c r="G188" s="66">
        <v>65</v>
      </c>
      <c r="H188" s="69"/>
    </row>
    <row r="189" spans="4:8" ht="12.75">
      <c r="D189" s="65">
        <v>41</v>
      </c>
      <c r="E189" s="68"/>
      <c r="F189" s="17"/>
      <c r="G189" s="66">
        <v>66</v>
      </c>
      <c r="H189" s="69"/>
    </row>
    <row r="190" spans="4:8" ht="12.75">
      <c r="D190" s="65">
        <v>42</v>
      </c>
      <c r="E190" s="68"/>
      <c r="F190" s="17"/>
      <c r="G190" s="66">
        <v>67</v>
      </c>
      <c r="H190" s="69"/>
    </row>
    <row r="191" spans="4:8" ht="12.75">
      <c r="D191" s="65">
        <v>43</v>
      </c>
      <c r="E191" s="68"/>
      <c r="F191" s="17"/>
      <c r="G191" s="66">
        <v>68</v>
      </c>
      <c r="H191" s="69"/>
    </row>
    <row r="192" spans="4:8" ht="12.75">
      <c r="D192" s="65">
        <v>44</v>
      </c>
      <c r="E192" s="68"/>
      <c r="F192" s="17"/>
      <c r="G192" s="66">
        <v>69</v>
      </c>
      <c r="H192" s="69"/>
    </row>
    <row r="193" spans="4:8" ht="12.75">
      <c r="D193" s="7"/>
      <c r="E193" s="17"/>
      <c r="F193" s="17"/>
      <c r="G193" s="17"/>
      <c r="H193" s="8"/>
    </row>
    <row r="194" spans="4:8" ht="12.75">
      <c r="D194" s="10" t="s">
        <v>20</v>
      </c>
      <c r="E194" s="18"/>
      <c r="F194" s="18"/>
      <c r="G194" s="18"/>
      <c r="H194" s="46"/>
    </row>
  </sheetData>
  <mergeCells count="10">
    <mergeCell ref="D112:H112"/>
    <mergeCell ref="D113:H113"/>
    <mergeCell ref="D115:H115"/>
    <mergeCell ref="D116:H116"/>
    <mergeCell ref="D124:H124"/>
    <mergeCell ref="D125:H125"/>
    <mergeCell ref="D118:H118"/>
    <mergeCell ref="D119:H119"/>
    <mergeCell ref="D121:H121"/>
    <mergeCell ref="D122:H122"/>
  </mergeCells>
  <printOptions/>
  <pageMargins left="0.75" right="0.75" top="1" bottom="1" header="0.5" footer="0.5"/>
  <pageSetup horizontalDpi="600" verticalDpi="600" orientation="portrait" scale="95" r:id="rId1"/>
  <headerFooter alignWithMargins="0">
    <oddHeader>&amp;L&amp;A&amp;R&amp;Z&amp;F</oddHeader>
    <oddFooter>&amp;LPage &amp;P&amp;R&amp;D</oddFooter>
  </headerFooter>
  <rowBreaks count="3" manualBreakCount="3">
    <brk id="54" max="8" man="1"/>
    <brk id="104" max="8" man="1"/>
    <brk id="15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selection activeCell="J20" sqref="J20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5" width="12.28125" style="0" customWidth="1"/>
    <col min="6" max="6" width="13.28125" style="0" bestFit="1" customWidth="1"/>
    <col min="7" max="7" width="13.140625" style="0" customWidth="1"/>
    <col min="8" max="8" width="12.8515625" style="0" customWidth="1"/>
  </cols>
  <sheetData>
    <row r="1" ht="12.75">
      <c r="A1" s="30" t="s">
        <v>160</v>
      </c>
    </row>
    <row r="3" spans="1:2" ht="12.75">
      <c r="A3" s="1" t="s">
        <v>192</v>
      </c>
      <c r="B3" t="s">
        <v>99</v>
      </c>
    </row>
    <row r="6" spans="2:4" ht="12.75">
      <c r="B6" s="1" t="s">
        <v>12</v>
      </c>
      <c r="D6" t="s">
        <v>193</v>
      </c>
    </row>
    <row r="8" spans="6:8" ht="12.75">
      <c r="F8" s="47">
        <v>2004</v>
      </c>
      <c r="G8" s="47">
        <v>2005</v>
      </c>
      <c r="H8" s="47">
        <v>2006</v>
      </c>
    </row>
    <row r="9" spans="3:8" ht="12.75">
      <c r="C9" s="27" t="s">
        <v>0</v>
      </c>
      <c r="D9" s="29" t="s">
        <v>100</v>
      </c>
      <c r="E9" s="4"/>
      <c r="F9" s="102">
        <v>14000000</v>
      </c>
      <c r="G9" s="102">
        <v>4100000</v>
      </c>
      <c r="H9" s="54">
        <v>4100000</v>
      </c>
    </row>
    <row r="10" spans="3:8" ht="12.75">
      <c r="C10" s="28" t="s">
        <v>1</v>
      </c>
      <c r="D10" s="26" t="s">
        <v>14</v>
      </c>
      <c r="E10" s="6"/>
      <c r="F10" s="32"/>
      <c r="G10" s="32"/>
      <c r="H10" s="40"/>
    </row>
    <row r="11" spans="3:8" ht="12.75">
      <c r="C11" s="16"/>
      <c r="D11" s="7" t="s">
        <v>102</v>
      </c>
      <c r="E11" s="8"/>
      <c r="F11" s="104">
        <v>5900000</v>
      </c>
      <c r="G11" s="104">
        <v>6200000</v>
      </c>
      <c r="H11" s="105">
        <v>6500000</v>
      </c>
    </row>
    <row r="12" spans="3:8" ht="12.75">
      <c r="C12" s="16"/>
      <c r="D12" s="7" t="s">
        <v>18</v>
      </c>
      <c r="E12" s="8"/>
      <c r="F12" s="21"/>
      <c r="G12" s="21"/>
      <c r="H12" s="38"/>
    </row>
    <row r="13" spans="3:8" ht="12.75">
      <c r="C13" s="14"/>
      <c r="D13" s="31" t="s">
        <v>20</v>
      </c>
      <c r="E13" s="11"/>
      <c r="F13" s="33">
        <f>F11+F12</f>
        <v>5900000</v>
      </c>
      <c r="G13" s="33">
        <f>G11+G12</f>
        <v>6200000</v>
      </c>
      <c r="H13" s="39">
        <f>H11+H12</f>
        <v>6500000</v>
      </c>
    </row>
    <row r="14" spans="3:8" ht="12.75">
      <c r="C14" s="28" t="s">
        <v>5</v>
      </c>
      <c r="D14" s="26" t="s">
        <v>21</v>
      </c>
      <c r="E14" s="6"/>
      <c r="F14" s="5"/>
      <c r="G14" s="13"/>
      <c r="H14" s="13"/>
    </row>
    <row r="15" spans="3:8" ht="12.75">
      <c r="C15" s="16"/>
      <c r="D15" s="7" t="s">
        <v>22</v>
      </c>
      <c r="E15" s="8"/>
      <c r="F15" s="21"/>
      <c r="G15" s="38"/>
      <c r="H15" s="38"/>
    </row>
    <row r="16" spans="3:8" ht="12.75">
      <c r="C16" s="16"/>
      <c r="D16" s="7" t="s">
        <v>23</v>
      </c>
      <c r="E16" s="8"/>
      <c r="F16" s="21"/>
      <c r="G16" s="38"/>
      <c r="H16" s="38"/>
    </row>
    <row r="17" spans="3:8" ht="12.75">
      <c r="C17" s="16"/>
      <c r="D17" s="7" t="s">
        <v>24</v>
      </c>
      <c r="E17" s="8"/>
      <c r="F17" s="21"/>
      <c r="G17" s="38"/>
      <c r="H17" s="38"/>
    </row>
    <row r="18" spans="3:8" ht="12.75">
      <c r="C18" s="16"/>
      <c r="D18" s="7" t="s">
        <v>103</v>
      </c>
      <c r="E18" s="8"/>
      <c r="F18" s="21"/>
      <c r="G18" s="38"/>
      <c r="H18" s="38"/>
    </row>
    <row r="19" spans="3:8" ht="12.75">
      <c r="C19" s="14"/>
      <c r="D19" s="31" t="s">
        <v>20</v>
      </c>
      <c r="E19" s="11"/>
      <c r="F19" s="33">
        <f>SUM(F15+F16+F17+F18)</f>
        <v>0</v>
      </c>
      <c r="G19" s="33">
        <f>SUM(G15+G16+G17+G18)</f>
        <v>0</v>
      </c>
      <c r="H19" s="39">
        <f>SUM(H15+H16+H17+H18)</f>
        <v>0</v>
      </c>
    </row>
    <row r="20" spans="3:8" ht="12.75">
      <c r="C20" s="28" t="s">
        <v>6</v>
      </c>
      <c r="D20" s="26" t="s">
        <v>28</v>
      </c>
      <c r="E20" s="6"/>
      <c r="F20" s="32"/>
      <c r="G20" s="40"/>
      <c r="H20" s="40"/>
    </row>
    <row r="21" spans="3:8" ht="12.75">
      <c r="C21" s="16"/>
      <c r="D21" s="7" t="s">
        <v>104</v>
      </c>
      <c r="E21" s="8"/>
      <c r="F21" s="21"/>
      <c r="G21" s="38"/>
      <c r="H21" s="38"/>
    </row>
    <row r="22" spans="3:8" ht="12.75">
      <c r="C22" s="16"/>
      <c r="D22" s="7" t="s">
        <v>105</v>
      </c>
      <c r="E22" s="8"/>
      <c r="F22" s="21"/>
      <c r="G22" s="38"/>
      <c r="H22" s="38"/>
    </row>
    <row r="23" spans="3:8" ht="12.75">
      <c r="C23" s="16"/>
      <c r="D23" s="7" t="s">
        <v>106</v>
      </c>
      <c r="E23" s="8"/>
      <c r="F23" s="21"/>
      <c r="G23" s="38"/>
      <c r="H23" s="38"/>
    </row>
    <row r="24" spans="3:8" ht="12.75">
      <c r="C24" s="16"/>
      <c r="D24" s="7" t="s">
        <v>32</v>
      </c>
      <c r="E24" s="8"/>
      <c r="F24" s="21"/>
      <c r="G24" s="38"/>
      <c r="H24" s="38"/>
    </row>
    <row r="25" spans="3:8" ht="12.75">
      <c r="C25" s="14"/>
      <c r="D25" s="31" t="s">
        <v>20</v>
      </c>
      <c r="E25" s="11"/>
      <c r="F25" s="74">
        <f>SUM(F21:F24)</f>
        <v>0</v>
      </c>
      <c r="G25" s="74">
        <f>SUM(G21:G24)</f>
        <v>0</v>
      </c>
      <c r="H25" s="75">
        <f>SUM(H21:H24)</f>
        <v>0</v>
      </c>
    </row>
    <row r="26" spans="3:8" ht="12.75">
      <c r="C26" s="28" t="s">
        <v>7</v>
      </c>
      <c r="D26" s="26" t="s">
        <v>107</v>
      </c>
      <c r="E26" s="25"/>
      <c r="F26" s="79">
        <f>F9-F13-F19+F25</f>
        <v>8100000</v>
      </c>
      <c r="G26" s="79">
        <f>G9-G13-G19+G25</f>
        <v>-2100000</v>
      </c>
      <c r="H26" s="80">
        <f>H9-H13-H19+H25</f>
        <v>-2400000</v>
      </c>
    </row>
    <row r="27" spans="3:8" ht="12.75">
      <c r="C27" s="42"/>
      <c r="D27" s="73" t="s">
        <v>108</v>
      </c>
      <c r="E27" s="17"/>
      <c r="F27" s="74"/>
      <c r="G27" s="75"/>
      <c r="H27" s="75"/>
    </row>
    <row r="28" spans="3:8" ht="12.75">
      <c r="C28" s="14"/>
      <c r="D28" s="78" t="s">
        <v>109</v>
      </c>
      <c r="E28" s="18"/>
      <c r="F28" s="76"/>
      <c r="G28" s="77"/>
      <c r="H28" s="77"/>
    </row>
    <row r="29" spans="3:8" ht="12.75">
      <c r="C29" s="28" t="s">
        <v>10</v>
      </c>
      <c r="D29" s="26" t="s">
        <v>111</v>
      </c>
      <c r="E29" s="6"/>
      <c r="F29" s="21"/>
      <c r="G29" s="21"/>
      <c r="H29" s="38"/>
    </row>
    <row r="30" spans="3:8" ht="12.75">
      <c r="C30" s="42"/>
      <c r="D30" s="73" t="s">
        <v>110</v>
      </c>
      <c r="E30" s="8"/>
      <c r="F30" s="19"/>
      <c r="G30" s="19"/>
      <c r="H30" s="37"/>
    </row>
    <row r="31" spans="3:8" ht="12.75">
      <c r="C31" s="14"/>
      <c r="D31" s="41" t="s">
        <v>112</v>
      </c>
      <c r="E31" s="11"/>
      <c r="F31" s="10"/>
      <c r="G31" s="14"/>
      <c r="H31" s="14"/>
    </row>
    <row r="32" spans="3:8" ht="12.75">
      <c r="C32" s="28" t="s">
        <v>11</v>
      </c>
      <c r="D32" s="25" t="s">
        <v>194</v>
      </c>
      <c r="E32" s="25"/>
      <c r="F32" s="25"/>
      <c r="G32" s="25"/>
      <c r="H32" s="6"/>
    </row>
    <row r="33" spans="3:8" ht="12.75">
      <c r="C33" s="42"/>
      <c r="D33" s="17" t="s">
        <v>35</v>
      </c>
      <c r="E33" s="17"/>
      <c r="F33" s="17"/>
      <c r="G33" s="17"/>
      <c r="H33" s="8"/>
    </row>
    <row r="34" spans="3:8" ht="12.75">
      <c r="C34" s="42"/>
      <c r="D34" s="43"/>
      <c r="E34" s="43"/>
      <c r="F34" s="43"/>
      <c r="G34" s="43"/>
      <c r="H34" s="44"/>
    </row>
    <row r="35" spans="3:8" ht="12.75">
      <c r="C35" s="14"/>
      <c r="D35" s="45"/>
      <c r="E35" s="45"/>
      <c r="F35" s="45"/>
      <c r="G35" s="45"/>
      <c r="H35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zoomScale="75" zoomScaleNormal="75" workbookViewId="0" topLeftCell="A46">
      <selection activeCell="F80" sqref="F80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3.28125" style="0" customWidth="1"/>
    <col min="4" max="8" width="12.7109375" style="0" customWidth="1"/>
    <col min="9" max="9" width="13.140625" style="0" customWidth="1"/>
    <col min="10" max="11" width="12.7109375" style="0" customWidth="1"/>
    <col min="12" max="12" width="13.140625" style="0" customWidth="1"/>
  </cols>
  <sheetData>
    <row r="1" ht="12.75">
      <c r="A1" s="30" t="s">
        <v>160</v>
      </c>
    </row>
    <row r="3" spans="1:2" ht="12.75">
      <c r="A3" s="1" t="s">
        <v>195</v>
      </c>
      <c r="B3" t="s">
        <v>113</v>
      </c>
    </row>
    <row r="5" spans="2:3" ht="12.75">
      <c r="B5" s="1" t="s">
        <v>115</v>
      </c>
      <c r="C5" t="s">
        <v>116</v>
      </c>
    </row>
    <row r="6" spans="2:3" ht="12.75">
      <c r="B6" s="1"/>
      <c r="C6" t="s">
        <v>117</v>
      </c>
    </row>
    <row r="7" ht="12.75">
      <c r="B7" s="1"/>
    </row>
    <row r="8" spans="2:9" ht="12.75">
      <c r="B8" s="1"/>
      <c r="D8" s="49" t="s">
        <v>48</v>
      </c>
      <c r="E8" s="49" t="s">
        <v>114</v>
      </c>
      <c r="F8" s="49" t="s">
        <v>48</v>
      </c>
      <c r="G8" s="49" t="s">
        <v>114</v>
      </c>
      <c r="H8" s="49" t="s">
        <v>48</v>
      </c>
      <c r="I8" s="49" t="s">
        <v>114</v>
      </c>
    </row>
    <row r="9" spans="2:9" ht="12.75">
      <c r="B9" s="1"/>
      <c r="D9" s="62">
        <v>17</v>
      </c>
      <c r="E9" s="84"/>
      <c r="F9" s="62">
        <v>45</v>
      </c>
      <c r="G9" s="84"/>
      <c r="H9" s="62">
        <v>73</v>
      </c>
      <c r="I9" s="84"/>
    </row>
    <row r="10" spans="2:9" ht="12.75">
      <c r="B10" s="1"/>
      <c r="D10" s="62">
        <v>18</v>
      </c>
      <c r="E10" s="85"/>
      <c r="F10" s="62">
        <v>46</v>
      </c>
      <c r="G10" s="85"/>
      <c r="H10" s="62">
        <v>74</v>
      </c>
      <c r="I10" s="85"/>
    </row>
    <row r="11" spans="2:9" ht="12.75">
      <c r="B11" s="1"/>
      <c r="D11" s="62">
        <v>19</v>
      </c>
      <c r="E11" s="85"/>
      <c r="F11" s="62">
        <v>47</v>
      </c>
      <c r="G11" s="85"/>
      <c r="H11" s="62">
        <v>75</v>
      </c>
      <c r="I11" s="85"/>
    </row>
    <row r="12" spans="2:9" ht="12.75">
      <c r="B12" s="1"/>
      <c r="D12" s="62">
        <v>20</v>
      </c>
      <c r="E12" s="85"/>
      <c r="F12" s="62">
        <v>48</v>
      </c>
      <c r="G12" s="85"/>
      <c r="H12" s="62">
        <v>76</v>
      </c>
      <c r="I12" s="85"/>
    </row>
    <row r="13" spans="2:9" ht="12.75">
      <c r="B13" s="1"/>
      <c r="D13" s="62">
        <v>21</v>
      </c>
      <c r="E13" s="85"/>
      <c r="F13" s="62">
        <v>49</v>
      </c>
      <c r="G13" s="85"/>
      <c r="H13" s="62">
        <v>77</v>
      </c>
      <c r="I13" s="85"/>
    </row>
    <row r="14" spans="2:9" ht="12.75">
      <c r="B14" s="1"/>
      <c r="D14" s="62">
        <v>22</v>
      </c>
      <c r="E14" s="85"/>
      <c r="F14" s="62">
        <v>50</v>
      </c>
      <c r="G14" s="85"/>
      <c r="H14" s="62">
        <v>78</v>
      </c>
      <c r="I14" s="85"/>
    </row>
    <row r="15" spans="2:9" ht="12.75">
      <c r="B15" s="1"/>
      <c r="D15" s="62">
        <v>23</v>
      </c>
      <c r="E15" s="85"/>
      <c r="F15" s="62">
        <v>51</v>
      </c>
      <c r="G15" s="85"/>
      <c r="H15" s="62">
        <v>79</v>
      </c>
      <c r="I15" s="85"/>
    </row>
    <row r="16" spans="2:9" ht="12.75">
      <c r="B16" s="1"/>
      <c r="D16" s="62">
        <v>24</v>
      </c>
      <c r="E16" s="85"/>
      <c r="F16" s="62">
        <v>52</v>
      </c>
      <c r="G16" s="85"/>
      <c r="H16" s="62">
        <v>80</v>
      </c>
      <c r="I16" s="85"/>
    </row>
    <row r="17" spans="2:9" ht="12.75">
      <c r="B17" s="1"/>
      <c r="D17" s="62">
        <v>25</v>
      </c>
      <c r="E17" s="85"/>
      <c r="F17" s="62">
        <v>53</v>
      </c>
      <c r="G17" s="85"/>
      <c r="H17" s="62">
        <v>81</v>
      </c>
      <c r="I17" s="85"/>
    </row>
    <row r="18" spans="2:9" ht="12.75">
      <c r="B18" s="1"/>
      <c r="D18" s="62">
        <v>26</v>
      </c>
      <c r="E18" s="85"/>
      <c r="F18" s="62">
        <v>54</v>
      </c>
      <c r="G18" s="85"/>
      <c r="H18" s="62">
        <v>82</v>
      </c>
      <c r="I18" s="85"/>
    </row>
    <row r="19" spans="2:9" ht="12.75">
      <c r="B19" s="1"/>
      <c r="D19" s="62">
        <v>27</v>
      </c>
      <c r="E19" s="85"/>
      <c r="F19" s="62">
        <v>55</v>
      </c>
      <c r="G19" s="85"/>
      <c r="H19" s="62">
        <v>83</v>
      </c>
      <c r="I19" s="85"/>
    </row>
    <row r="20" spans="2:9" ht="12.75">
      <c r="B20" s="1"/>
      <c r="D20" s="62">
        <v>28</v>
      </c>
      <c r="E20" s="85"/>
      <c r="F20" s="62">
        <v>56</v>
      </c>
      <c r="G20" s="85"/>
      <c r="H20" s="62">
        <v>84</v>
      </c>
      <c r="I20" s="85"/>
    </row>
    <row r="21" spans="2:9" ht="12.75">
      <c r="B21" s="1"/>
      <c r="D21" s="62">
        <v>29</v>
      </c>
      <c r="E21" s="85"/>
      <c r="F21" s="62">
        <v>57</v>
      </c>
      <c r="G21" s="85"/>
      <c r="H21" s="62">
        <v>85</v>
      </c>
      <c r="I21" s="85"/>
    </row>
    <row r="22" spans="2:9" ht="12.75">
      <c r="B22" s="1"/>
      <c r="D22" s="62">
        <v>30</v>
      </c>
      <c r="E22" s="85"/>
      <c r="F22" s="62">
        <v>58</v>
      </c>
      <c r="G22" s="85"/>
      <c r="H22" s="62">
        <v>86</v>
      </c>
      <c r="I22" s="85"/>
    </row>
    <row r="23" spans="2:9" ht="12.75">
      <c r="B23" s="1"/>
      <c r="D23" s="62">
        <v>31</v>
      </c>
      <c r="E23" s="85"/>
      <c r="F23" s="62">
        <v>59</v>
      </c>
      <c r="G23" s="85"/>
      <c r="H23" s="62">
        <v>87</v>
      </c>
      <c r="I23" s="85"/>
    </row>
    <row r="24" spans="2:9" ht="12.75">
      <c r="B24" s="1"/>
      <c r="D24" s="62">
        <v>32</v>
      </c>
      <c r="E24" s="85"/>
      <c r="F24" s="62">
        <v>60</v>
      </c>
      <c r="G24" s="85"/>
      <c r="H24" s="62">
        <v>88</v>
      </c>
      <c r="I24" s="85"/>
    </row>
    <row r="25" spans="2:9" ht="12.75">
      <c r="B25" s="1"/>
      <c r="D25" s="62">
        <v>33</v>
      </c>
      <c r="E25" s="85"/>
      <c r="F25" s="62">
        <v>61</v>
      </c>
      <c r="G25" s="85"/>
      <c r="H25" s="62">
        <v>89</v>
      </c>
      <c r="I25" s="85"/>
    </row>
    <row r="26" spans="2:9" ht="12.75">
      <c r="B26" s="1"/>
      <c r="D26" s="62">
        <v>34</v>
      </c>
      <c r="E26" s="85"/>
      <c r="F26" s="62">
        <v>62</v>
      </c>
      <c r="G26" s="85"/>
      <c r="H26" s="62">
        <v>90</v>
      </c>
      <c r="I26" s="85"/>
    </row>
    <row r="27" spans="2:9" ht="12.75">
      <c r="B27" s="1"/>
      <c r="D27" s="62">
        <v>35</v>
      </c>
      <c r="E27" s="85"/>
      <c r="F27" s="62">
        <v>63</v>
      </c>
      <c r="G27" s="85"/>
      <c r="H27" s="62">
        <v>91</v>
      </c>
      <c r="I27" s="85"/>
    </row>
    <row r="28" spans="2:9" ht="12.75">
      <c r="B28" s="1"/>
      <c r="D28" s="62">
        <v>36</v>
      </c>
      <c r="E28" s="85"/>
      <c r="F28" s="62">
        <v>64</v>
      </c>
      <c r="G28" s="85"/>
      <c r="H28" s="62">
        <v>92</v>
      </c>
      <c r="I28" s="85"/>
    </row>
    <row r="29" spans="2:9" ht="12.75">
      <c r="B29" s="1"/>
      <c r="D29" s="62">
        <v>37</v>
      </c>
      <c r="E29" s="85"/>
      <c r="F29" s="62">
        <v>65</v>
      </c>
      <c r="G29" s="85"/>
      <c r="H29" s="62">
        <v>93</v>
      </c>
      <c r="I29" s="85"/>
    </row>
    <row r="30" spans="2:9" ht="12.75">
      <c r="B30" s="1"/>
      <c r="D30" s="62">
        <v>38</v>
      </c>
      <c r="E30" s="85"/>
      <c r="F30" s="62">
        <v>66</v>
      </c>
      <c r="G30" s="85"/>
      <c r="H30" s="62">
        <v>94</v>
      </c>
      <c r="I30" s="85"/>
    </row>
    <row r="31" spans="2:9" ht="12.75">
      <c r="B31" s="1"/>
      <c r="D31" s="62">
        <v>39</v>
      </c>
      <c r="E31" s="85"/>
      <c r="F31" s="62">
        <v>67</v>
      </c>
      <c r="G31" s="85"/>
      <c r="H31" s="62">
        <v>95</v>
      </c>
      <c r="I31" s="85"/>
    </row>
    <row r="32" spans="2:9" ht="12.75">
      <c r="B32" s="1"/>
      <c r="D32" s="62">
        <v>40</v>
      </c>
      <c r="E32" s="85"/>
      <c r="F32" s="62">
        <v>68</v>
      </c>
      <c r="G32" s="85"/>
      <c r="H32" s="62">
        <v>96</v>
      </c>
      <c r="I32" s="85"/>
    </row>
    <row r="33" spans="4:9" ht="12.75">
      <c r="D33" s="62">
        <v>41</v>
      </c>
      <c r="E33" s="85"/>
      <c r="F33" s="62">
        <v>69</v>
      </c>
      <c r="G33" s="85"/>
      <c r="H33" s="62">
        <v>97</v>
      </c>
      <c r="I33" s="85"/>
    </row>
    <row r="34" spans="4:9" ht="12.75">
      <c r="D34" s="62">
        <v>42</v>
      </c>
      <c r="E34" s="85"/>
      <c r="F34" s="62">
        <v>70</v>
      </c>
      <c r="G34" s="85"/>
      <c r="H34" s="62">
        <v>98</v>
      </c>
      <c r="I34" s="85"/>
    </row>
    <row r="35" spans="4:9" ht="12.75">
      <c r="D35" s="62">
        <v>43</v>
      </c>
      <c r="E35" s="85"/>
      <c r="F35" s="62">
        <v>71</v>
      </c>
      <c r="G35" s="85"/>
      <c r="H35" s="62">
        <v>99</v>
      </c>
      <c r="I35" s="85"/>
    </row>
    <row r="36" spans="4:9" ht="12.75">
      <c r="D36" s="62">
        <v>44</v>
      </c>
      <c r="E36" s="85"/>
      <c r="F36" s="62">
        <v>72</v>
      </c>
      <c r="G36" s="85"/>
      <c r="H36" s="62">
        <v>100</v>
      </c>
      <c r="I36" s="85"/>
    </row>
    <row r="37" spans="4:9" ht="12.75">
      <c r="D37" s="66"/>
      <c r="H37" s="66"/>
      <c r="I37" s="83"/>
    </row>
    <row r="38" spans="2:9" ht="12.75">
      <c r="B38" s="1" t="s">
        <v>118</v>
      </c>
      <c r="C38" s="86" t="s">
        <v>196</v>
      </c>
      <c r="H38" s="66"/>
      <c r="I38" s="83"/>
    </row>
    <row r="39" ht="12.75">
      <c r="C39" t="s">
        <v>119</v>
      </c>
    </row>
    <row r="40" ht="12.75">
      <c r="C40" t="s">
        <v>120</v>
      </c>
    </row>
    <row r="42" spans="5:11" ht="12.75">
      <c r="E42" s="2" t="s">
        <v>123</v>
      </c>
      <c r="H42" s="2" t="s">
        <v>123</v>
      </c>
      <c r="K42" s="2" t="s">
        <v>123</v>
      </c>
    </row>
    <row r="43" spans="5:11" ht="12.75">
      <c r="E43" s="2" t="s">
        <v>8</v>
      </c>
      <c r="H43" s="2" t="s">
        <v>8</v>
      </c>
      <c r="K43" s="2" t="s">
        <v>8</v>
      </c>
    </row>
    <row r="44" spans="4:12" ht="12.75">
      <c r="D44" s="2" t="s">
        <v>48</v>
      </c>
      <c r="E44" s="2" t="s">
        <v>121</v>
      </c>
      <c r="F44" s="2" t="s">
        <v>122</v>
      </c>
      <c r="G44" s="2" t="s">
        <v>48</v>
      </c>
      <c r="H44" s="2" t="s">
        <v>121</v>
      </c>
      <c r="I44" s="2" t="s">
        <v>122</v>
      </c>
      <c r="J44" s="2" t="s">
        <v>48</v>
      </c>
      <c r="K44" s="2" t="s">
        <v>121</v>
      </c>
      <c r="L44" s="2" t="s">
        <v>122</v>
      </c>
    </row>
    <row r="45" spans="4:12" ht="12.75">
      <c r="D45" s="87">
        <v>17</v>
      </c>
      <c r="E45" s="90">
        <v>0</v>
      </c>
      <c r="F45" s="91"/>
      <c r="G45" s="87">
        <v>45</v>
      </c>
      <c r="H45" s="90">
        <v>194423</v>
      </c>
      <c r="I45" s="94"/>
      <c r="J45" s="87">
        <v>73</v>
      </c>
      <c r="K45" s="90">
        <v>13131</v>
      </c>
      <c r="L45" s="91"/>
    </row>
    <row r="46" spans="4:12" ht="12.75">
      <c r="D46" s="65">
        <v>18</v>
      </c>
      <c r="E46" s="88">
        <v>0</v>
      </c>
      <c r="F46" s="92"/>
      <c r="G46" s="65">
        <v>46</v>
      </c>
      <c r="H46" s="88">
        <v>189919</v>
      </c>
      <c r="I46" s="95"/>
      <c r="J46" s="65">
        <v>74</v>
      </c>
      <c r="K46" s="88">
        <v>10694</v>
      </c>
      <c r="L46" s="92"/>
    </row>
    <row r="47" spans="4:12" ht="12.75">
      <c r="D47" s="65">
        <v>19</v>
      </c>
      <c r="E47" s="88">
        <v>381</v>
      </c>
      <c r="F47" s="92"/>
      <c r="G47" s="65">
        <v>47</v>
      </c>
      <c r="H47" s="88">
        <v>206813</v>
      </c>
      <c r="I47" s="95"/>
      <c r="J47" s="65">
        <v>75</v>
      </c>
      <c r="K47" s="88">
        <v>11187</v>
      </c>
      <c r="L47" s="92"/>
    </row>
    <row r="48" spans="4:12" ht="12.75">
      <c r="D48" s="65">
        <v>20</v>
      </c>
      <c r="E48" s="88">
        <v>3445</v>
      </c>
      <c r="F48" s="92"/>
      <c r="G48" s="65">
        <v>48</v>
      </c>
      <c r="H48" s="88">
        <v>226009</v>
      </c>
      <c r="I48" s="95"/>
      <c r="J48" s="65">
        <v>76</v>
      </c>
      <c r="K48" s="88">
        <v>10258</v>
      </c>
      <c r="L48" s="92"/>
    </row>
    <row r="49" spans="4:12" ht="12.75">
      <c r="D49" s="65">
        <v>21</v>
      </c>
      <c r="E49" s="88">
        <v>5818</v>
      </c>
      <c r="F49" s="92"/>
      <c r="G49" s="65">
        <v>49</v>
      </c>
      <c r="H49" s="88">
        <v>218741</v>
      </c>
      <c r="I49" s="95"/>
      <c r="J49" s="65">
        <v>77</v>
      </c>
      <c r="K49" s="88">
        <v>8761</v>
      </c>
      <c r="L49" s="92"/>
    </row>
    <row r="50" spans="4:12" ht="12.75">
      <c r="D50" s="65">
        <v>22</v>
      </c>
      <c r="E50" s="88">
        <v>9821</v>
      </c>
      <c r="F50" s="92"/>
      <c r="G50" s="65">
        <v>50</v>
      </c>
      <c r="H50" s="88">
        <v>236470</v>
      </c>
      <c r="I50" s="95"/>
      <c r="J50" s="65">
        <v>78</v>
      </c>
      <c r="K50" s="88">
        <v>8716</v>
      </c>
      <c r="L50" s="92"/>
    </row>
    <row r="51" spans="4:12" ht="12.75">
      <c r="D51" s="65">
        <v>23</v>
      </c>
      <c r="E51" s="88">
        <v>15592</v>
      </c>
      <c r="F51" s="92"/>
      <c r="G51" s="65">
        <v>51</v>
      </c>
      <c r="H51" s="88">
        <v>250102</v>
      </c>
      <c r="I51" s="95"/>
      <c r="J51" s="65">
        <v>79</v>
      </c>
      <c r="K51" s="88">
        <v>6287</v>
      </c>
      <c r="L51" s="92"/>
    </row>
    <row r="52" spans="4:12" ht="12.75">
      <c r="D52" s="65">
        <v>24</v>
      </c>
      <c r="E52" s="88">
        <v>23293</v>
      </c>
      <c r="F52" s="92"/>
      <c r="G52" s="65">
        <v>52</v>
      </c>
      <c r="H52" s="88">
        <v>233558</v>
      </c>
      <c r="I52" s="95"/>
      <c r="J52" s="65">
        <v>80</v>
      </c>
      <c r="K52" s="88">
        <v>6290</v>
      </c>
      <c r="L52" s="92"/>
    </row>
    <row r="53" spans="4:12" ht="12.75">
      <c r="D53" s="65">
        <v>25</v>
      </c>
      <c r="E53" s="88">
        <v>33013</v>
      </c>
      <c r="F53" s="92"/>
      <c r="G53" s="65">
        <v>53</v>
      </c>
      <c r="H53" s="88">
        <v>236579</v>
      </c>
      <c r="I53" s="95"/>
      <c r="J53" s="65">
        <v>81</v>
      </c>
      <c r="K53" s="88">
        <v>5661</v>
      </c>
      <c r="L53" s="92"/>
    </row>
    <row r="54" spans="4:12" ht="12.75">
      <c r="D54" s="65">
        <v>26</v>
      </c>
      <c r="E54" s="88">
        <v>41111</v>
      </c>
      <c r="F54" s="92"/>
      <c r="G54" s="65">
        <v>54</v>
      </c>
      <c r="H54" s="88">
        <v>244233</v>
      </c>
      <c r="I54" s="95"/>
      <c r="J54" s="65">
        <v>82</v>
      </c>
      <c r="K54" s="88">
        <v>5502</v>
      </c>
      <c r="L54" s="92"/>
    </row>
    <row r="55" spans="4:12" ht="12.75">
      <c r="D55" s="65">
        <v>27</v>
      </c>
      <c r="E55" s="88">
        <v>47470</v>
      </c>
      <c r="F55" s="92"/>
      <c r="G55" s="65">
        <v>55</v>
      </c>
      <c r="H55" s="88">
        <v>247674</v>
      </c>
      <c r="I55" s="95"/>
      <c r="J55" s="65">
        <v>83</v>
      </c>
      <c r="K55" s="88">
        <v>3812</v>
      </c>
      <c r="L55" s="92"/>
    </row>
    <row r="56" spans="4:12" ht="12.75">
      <c r="D56" s="65">
        <v>28</v>
      </c>
      <c r="E56" s="88">
        <v>54471</v>
      </c>
      <c r="F56" s="92"/>
      <c r="G56" s="65">
        <v>56</v>
      </c>
      <c r="H56" s="88">
        <v>213980</v>
      </c>
      <c r="I56" s="95"/>
      <c r="J56" s="65">
        <v>84</v>
      </c>
      <c r="K56" s="88">
        <v>3632</v>
      </c>
      <c r="L56" s="92"/>
    </row>
    <row r="57" spans="4:12" ht="12.75">
      <c r="D57" s="65">
        <v>29</v>
      </c>
      <c r="E57" s="88">
        <v>60408</v>
      </c>
      <c r="F57" s="92"/>
      <c r="G57" s="65">
        <v>57</v>
      </c>
      <c r="H57" s="88">
        <v>162692</v>
      </c>
      <c r="I57" s="95"/>
      <c r="J57" s="65">
        <v>85</v>
      </c>
      <c r="K57" s="88">
        <v>2717</v>
      </c>
      <c r="L57" s="92"/>
    </row>
    <row r="58" spans="4:12" ht="12.75">
      <c r="D58" s="65">
        <v>30</v>
      </c>
      <c r="E58" s="88">
        <v>62600</v>
      </c>
      <c r="F58" s="92"/>
      <c r="G58" s="65">
        <v>58</v>
      </c>
      <c r="H58" s="88">
        <v>160345</v>
      </c>
      <c r="I58" s="95"/>
      <c r="J58" s="65">
        <v>86</v>
      </c>
      <c r="K58" s="88">
        <v>2448</v>
      </c>
      <c r="L58" s="92"/>
    </row>
    <row r="59" spans="4:12" ht="12.75">
      <c r="D59" s="65">
        <v>31</v>
      </c>
      <c r="E59" s="88">
        <v>85551</v>
      </c>
      <c r="F59" s="92"/>
      <c r="G59" s="65">
        <v>59</v>
      </c>
      <c r="H59" s="88">
        <v>155876</v>
      </c>
      <c r="I59" s="95"/>
      <c r="J59" s="65">
        <v>87</v>
      </c>
      <c r="K59" s="88">
        <v>1614</v>
      </c>
      <c r="L59" s="92"/>
    </row>
    <row r="60" spans="4:12" ht="12.75">
      <c r="D60" s="65">
        <v>32</v>
      </c>
      <c r="E60" s="88">
        <v>96346</v>
      </c>
      <c r="F60" s="92"/>
      <c r="G60" s="65">
        <v>60</v>
      </c>
      <c r="H60" s="88">
        <v>142446</v>
      </c>
      <c r="I60" s="95"/>
      <c r="J60" s="65">
        <v>88</v>
      </c>
      <c r="K60" s="88">
        <v>1663</v>
      </c>
      <c r="L60" s="92"/>
    </row>
    <row r="61" spans="4:12" ht="12.75">
      <c r="D61" s="65">
        <v>33</v>
      </c>
      <c r="E61" s="88">
        <v>98536</v>
      </c>
      <c r="F61" s="92"/>
      <c r="G61" s="65">
        <v>61</v>
      </c>
      <c r="H61" s="88">
        <v>123708</v>
      </c>
      <c r="I61" s="95"/>
      <c r="J61" s="65">
        <v>89</v>
      </c>
      <c r="K61" s="88">
        <v>1026</v>
      </c>
      <c r="L61" s="92"/>
    </row>
    <row r="62" spans="4:12" ht="12.75">
      <c r="D62" s="65">
        <v>34</v>
      </c>
      <c r="E62" s="88">
        <v>102333</v>
      </c>
      <c r="F62" s="92"/>
      <c r="G62" s="65">
        <v>62</v>
      </c>
      <c r="H62" s="88">
        <v>107439</v>
      </c>
      <c r="I62" s="95"/>
      <c r="J62" s="65">
        <v>90</v>
      </c>
      <c r="K62" s="88">
        <v>1045</v>
      </c>
      <c r="L62" s="92"/>
    </row>
    <row r="63" spans="4:12" ht="12.75">
      <c r="D63" s="65">
        <v>35</v>
      </c>
      <c r="E63" s="88">
        <v>105373</v>
      </c>
      <c r="F63" s="92"/>
      <c r="G63" s="65">
        <v>63</v>
      </c>
      <c r="H63" s="88">
        <v>94695</v>
      </c>
      <c r="I63" s="95"/>
      <c r="J63" s="65">
        <v>91</v>
      </c>
      <c r="K63" s="88">
        <v>685</v>
      </c>
      <c r="L63" s="92"/>
    </row>
    <row r="64" spans="4:12" ht="12.75">
      <c r="D64" s="65">
        <v>36</v>
      </c>
      <c r="E64" s="88">
        <v>112568</v>
      </c>
      <c r="F64" s="92"/>
      <c r="G64" s="65">
        <v>64</v>
      </c>
      <c r="H64" s="88">
        <v>91630</v>
      </c>
      <c r="I64" s="95"/>
      <c r="J64" s="65">
        <v>92</v>
      </c>
      <c r="K64" s="88">
        <v>490</v>
      </c>
      <c r="L64" s="92"/>
    </row>
    <row r="65" spans="4:12" ht="12.75">
      <c r="D65" s="65">
        <v>37</v>
      </c>
      <c r="E65" s="88">
        <v>118050</v>
      </c>
      <c r="F65" s="92"/>
      <c r="G65" s="65">
        <v>65</v>
      </c>
      <c r="H65" s="88">
        <v>46148</v>
      </c>
      <c r="I65" s="95"/>
      <c r="J65" s="65">
        <v>93</v>
      </c>
      <c r="K65" s="88">
        <v>271</v>
      </c>
      <c r="L65" s="92"/>
    </row>
    <row r="66" spans="4:12" ht="12.75">
      <c r="D66" s="65">
        <v>38</v>
      </c>
      <c r="E66" s="88">
        <v>124371</v>
      </c>
      <c r="F66" s="92"/>
      <c r="G66" s="65">
        <v>66</v>
      </c>
      <c r="H66" s="88">
        <v>28870</v>
      </c>
      <c r="I66" s="95"/>
      <c r="J66" s="65">
        <v>94</v>
      </c>
      <c r="K66" s="88">
        <v>293</v>
      </c>
      <c r="L66" s="92"/>
    </row>
    <row r="67" spans="4:12" ht="12.75">
      <c r="D67" s="65">
        <v>39</v>
      </c>
      <c r="E67" s="88">
        <v>142994</v>
      </c>
      <c r="F67" s="92"/>
      <c r="G67" s="65">
        <v>67</v>
      </c>
      <c r="H67" s="88">
        <v>26962</v>
      </c>
      <c r="I67" s="95"/>
      <c r="J67" s="65">
        <v>95</v>
      </c>
      <c r="K67" s="88">
        <v>150</v>
      </c>
      <c r="L67" s="92"/>
    </row>
    <row r="68" spans="4:12" ht="12.75">
      <c r="D68" s="65">
        <v>40</v>
      </c>
      <c r="E68" s="88">
        <v>144083</v>
      </c>
      <c r="F68" s="92"/>
      <c r="G68" s="65">
        <v>68</v>
      </c>
      <c r="H68" s="88">
        <v>22826</v>
      </c>
      <c r="I68" s="95"/>
      <c r="J68" s="65">
        <v>96</v>
      </c>
      <c r="K68" s="88">
        <v>155</v>
      </c>
      <c r="L68" s="92"/>
    </row>
    <row r="69" spans="4:12" ht="12.75">
      <c r="D69" s="65">
        <v>41</v>
      </c>
      <c r="E69" s="88">
        <v>156252</v>
      </c>
      <c r="F69" s="92"/>
      <c r="G69" s="65">
        <v>69</v>
      </c>
      <c r="H69" s="88">
        <v>19331</v>
      </c>
      <c r="I69" s="95"/>
      <c r="J69" s="65">
        <v>97</v>
      </c>
      <c r="K69" s="88">
        <v>62</v>
      </c>
      <c r="L69" s="92"/>
    </row>
    <row r="70" spans="4:12" ht="12.75">
      <c r="D70" s="65">
        <v>42</v>
      </c>
      <c r="E70" s="88">
        <v>178516</v>
      </c>
      <c r="F70" s="92"/>
      <c r="G70" s="65">
        <v>70</v>
      </c>
      <c r="H70" s="88">
        <v>14698</v>
      </c>
      <c r="I70" s="95"/>
      <c r="J70" s="65">
        <v>98</v>
      </c>
      <c r="K70" s="88">
        <v>40</v>
      </c>
      <c r="L70" s="92"/>
    </row>
    <row r="71" spans="4:12" ht="12.75">
      <c r="D71" s="65">
        <v>43</v>
      </c>
      <c r="E71" s="88">
        <v>183599</v>
      </c>
      <c r="F71" s="92"/>
      <c r="G71" s="65">
        <v>71</v>
      </c>
      <c r="H71" s="88">
        <v>14663</v>
      </c>
      <c r="I71" s="95"/>
      <c r="J71" s="65">
        <v>99</v>
      </c>
      <c r="K71" s="88">
        <v>30</v>
      </c>
      <c r="L71" s="92"/>
    </row>
    <row r="72" spans="4:12" ht="12.75">
      <c r="D72" s="70">
        <v>44</v>
      </c>
      <c r="E72" s="89">
        <v>185134</v>
      </c>
      <c r="F72" s="93"/>
      <c r="G72" s="70">
        <v>72</v>
      </c>
      <c r="H72" s="89">
        <v>14079</v>
      </c>
      <c r="I72" s="96"/>
      <c r="J72" s="70">
        <v>100</v>
      </c>
      <c r="K72" s="89">
        <v>46</v>
      </c>
      <c r="L72" s="93"/>
    </row>
    <row r="73" spans="4:12" ht="12.75">
      <c r="D73" s="5"/>
      <c r="E73" s="25"/>
      <c r="F73" s="25"/>
      <c r="G73" s="25"/>
      <c r="H73" s="25"/>
      <c r="I73" s="25"/>
      <c r="J73" s="25"/>
      <c r="K73" s="25"/>
      <c r="L73" s="6"/>
    </row>
    <row r="74" spans="4:12" ht="12.75">
      <c r="D74" s="10" t="s">
        <v>20</v>
      </c>
      <c r="E74" s="18"/>
      <c r="F74" s="18"/>
      <c r="G74" s="18"/>
      <c r="H74" s="18"/>
      <c r="I74" s="18"/>
      <c r="J74" s="18"/>
      <c r="K74" s="18"/>
      <c r="L74" s="135">
        <v>6222695</v>
      </c>
    </row>
    <row r="76" spans="2:3" ht="12.75">
      <c r="B76" s="1" t="s">
        <v>197</v>
      </c>
      <c r="C76" t="s">
        <v>198</v>
      </c>
    </row>
    <row r="77" ht="12.75">
      <c r="B77" s="1"/>
    </row>
    <row r="78" ht="12.75">
      <c r="C78" t="s">
        <v>199</v>
      </c>
    </row>
    <row r="80" spans="3:6" ht="12.75">
      <c r="C80" t="s">
        <v>200</v>
      </c>
      <c r="F80" s="126">
        <f>L74</f>
        <v>6222695</v>
      </c>
    </row>
    <row r="81" spans="3:6" ht="12.75">
      <c r="C81" s="127" t="s">
        <v>201</v>
      </c>
      <c r="F81" s="125" t="s">
        <v>169</v>
      </c>
    </row>
    <row r="83" spans="3:6" ht="12.75">
      <c r="C83" t="s">
        <v>198</v>
      </c>
      <c r="F83" s="126">
        <f>F80*12</f>
        <v>74672340</v>
      </c>
    </row>
    <row r="114" ht="12.75">
      <c r="B114" s="1"/>
    </row>
  </sheetData>
  <printOptions/>
  <pageMargins left="0.75" right="0.75" top="1" bottom="1" header="0.5" footer="0.5"/>
  <pageSetup horizontalDpi="600" verticalDpi="600" orientation="landscape" scale="72" r:id="rId1"/>
  <headerFooter alignWithMargins="0">
    <oddHeader>&amp;L&amp;A&amp;R&amp;Z&amp;F</oddHeader>
    <oddFooter>&amp;LPage &amp;P&amp;R&amp;D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5" width="12.28125" style="0" customWidth="1"/>
    <col min="6" max="6" width="12.57421875" style="0" bestFit="1" customWidth="1"/>
    <col min="7" max="7" width="13.140625" style="0" customWidth="1"/>
    <col min="8" max="8" width="13.8515625" style="0" customWidth="1"/>
  </cols>
  <sheetData>
    <row r="1" ht="12.75">
      <c r="A1" s="30" t="s">
        <v>202</v>
      </c>
    </row>
    <row r="3" spans="1:2" ht="12.75">
      <c r="A3" s="1" t="s">
        <v>203</v>
      </c>
      <c r="B3" t="s">
        <v>262</v>
      </c>
    </row>
    <row r="4" ht="12.75">
      <c r="B4" t="s">
        <v>3</v>
      </c>
    </row>
    <row r="6" spans="2:4" ht="12.75">
      <c r="B6" t="s">
        <v>12</v>
      </c>
      <c r="D6" t="s">
        <v>204</v>
      </c>
    </row>
    <row r="8" spans="6:8" ht="12.75">
      <c r="F8" s="47">
        <v>2004</v>
      </c>
      <c r="G8" s="47">
        <v>2005</v>
      </c>
      <c r="H8" s="47">
        <v>2006</v>
      </c>
    </row>
    <row r="9" spans="3:8" ht="12.75">
      <c r="C9" s="27" t="s">
        <v>0</v>
      </c>
      <c r="D9" s="29" t="s">
        <v>13</v>
      </c>
      <c r="E9" s="4"/>
      <c r="F9" s="102">
        <v>14481774</v>
      </c>
      <c r="G9" s="54">
        <v>14481774</v>
      </c>
      <c r="H9" s="103">
        <v>14481774</v>
      </c>
    </row>
    <row r="10" spans="3:8" ht="12.75">
      <c r="C10" s="28" t="s">
        <v>1</v>
      </c>
      <c r="D10" s="26" t="s">
        <v>14</v>
      </c>
      <c r="E10" s="6"/>
      <c r="F10" s="131"/>
      <c r="G10" s="132"/>
      <c r="H10" s="133"/>
    </row>
    <row r="11" spans="3:8" ht="12.75">
      <c r="C11" s="16"/>
      <c r="D11" s="7" t="s">
        <v>15</v>
      </c>
      <c r="E11" s="8"/>
      <c r="F11" s="104">
        <v>10800000</v>
      </c>
      <c r="G11" s="105">
        <v>10800000</v>
      </c>
      <c r="H11" s="106">
        <v>10800000</v>
      </c>
    </row>
    <row r="12" spans="3:8" ht="12.75">
      <c r="C12" s="16"/>
      <c r="D12" s="9" t="s">
        <v>16</v>
      </c>
      <c r="E12" s="8"/>
      <c r="F12" s="104"/>
      <c r="G12" s="105"/>
      <c r="H12" s="106"/>
    </row>
    <row r="13" spans="3:8" ht="12.75">
      <c r="C13" s="16"/>
      <c r="D13" s="7" t="s">
        <v>17</v>
      </c>
      <c r="E13" s="8"/>
      <c r="F13" s="104">
        <v>1200000</v>
      </c>
      <c r="G13" s="105">
        <v>1200000</v>
      </c>
      <c r="H13" s="106">
        <v>1200000</v>
      </c>
    </row>
    <row r="14" spans="3:8" ht="12.75">
      <c r="C14" s="16"/>
      <c r="D14" s="7" t="s">
        <v>18</v>
      </c>
      <c r="E14" s="8"/>
      <c r="F14" s="21"/>
      <c r="G14" s="38"/>
      <c r="H14" s="23"/>
    </row>
    <row r="15" spans="3:8" ht="12.75">
      <c r="C15" s="16"/>
      <c r="D15" s="7" t="s">
        <v>19</v>
      </c>
      <c r="E15" s="8"/>
      <c r="F15" s="21"/>
      <c r="G15" s="38"/>
      <c r="H15" s="23"/>
    </row>
    <row r="16" spans="3:8" ht="12.75">
      <c r="C16" s="16"/>
      <c r="D16" s="7" t="s">
        <v>254</v>
      </c>
      <c r="E16" s="8"/>
      <c r="F16" s="21"/>
      <c r="G16" s="38"/>
      <c r="H16" s="23"/>
    </row>
    <row r="17" spans="3:8" ht="12.75">
      <c r="C17" s="14"/>
      <c r="D17" s="31" t="s">
        <v>20</v>
      </c>
      <c r="E17" s="11"/>
      <c r="F17" s="33">
        <f>SUM(F11+F13+F14+F15+F16)</f>
        <v>12000000</v>
      </c>
      <c r="G17" s="33">
        <f>SUM(G11+G13+G14+G15+G16)</f>
        <v>12000000</v>
      </c>
      <c r="H17" s="39">
        <f>SUM(H11+H13+H14+H15+H16)</f>
        <v>12000000</v>
      </c>
    </row>
    <row r="18" spans="3:8" ht="12.75">
      <c r="C18" s="28" t="s">
        <v>5</v>
      </c>
      <c r="D18" s="26" t="s">
        <v>21</v>
      </c>
      <c r="E18" s="6"/>
      <c r="F18" s="5"/>
      <c r="G18" s="13"/>
      <c r="H18" s="6"/>
    </row>
    <row r="19" spans="3:8" ht="12.75">
      <c r="C19" s="16"/>
      <c r="D19" s="7" t="s">
        <v>22</v>
      </c>
      <c r="E19" s="8"/>
      <c r="F19" s="21"/>
      <c r="G19" s="38"/>
      <c r="H19" s="23"/>
    </row>
    <row r="20" spans="3:8" ht="12.75">
      <c r="C20" s="16"/>
      <c r="D20" s="7" t="s">
        <v>23</v>
      </c>
      <c r="E20" s="8"/>
      <c r="F20" s="21"/>
      <c r="G20" s="38"/>
      <c r="H20" s="23"/>
    </row>
    <row r="21" spans="3:8" ht="12.75">
      <c r="C21" s="16"/>
      <c r="D21" s="7" t="s">
        <v>24</v>
      </c>
      <c r="E21" s="8"/>
      <c r="F21" s="21"/>
      <c r="G21" s="38"/>
      <c r="H21" s="23"/>
    </row>
    <row r="22" spans="3:8" ht="12.75">
      <c r="C22" s="16"/>
      <c r="D22" s="7" t="s">
        <v>25</v>
      </c>
      <c r="E22" s="8"/>
      <c r="F22" s="19"/>
      <c r="G22" s="37"/>
      <c r="H22" s="20"/>
    </row>
    <row r="23" spans="3:8" ht="12.75">
      <c r="C23" s="16"/>
      <c r="D23" s="12" t="s">
        <v>26</v>
      </c>
      <c r="E23" s="8"/>
      <c r="F23" s="21"/>
      <c r="G23" s="38"/>
      <c r="H23" s="23"/>
    </row>
    <row r="24" spans="3:8" ht="12.75">
      <c r="C24" s="16"/>
      <c r="D24" s="12" t="s">
        <v>27</v>
      </c>
      <c r="E24" s="8"/>
      <c r="F24" s="21"/>
      <c r="G24" s="38"/>
      <c r="H24" s="23"/>
    </row>
    <row r="25" spans="3:8" ht="12.75">
      <c r="C25" s="14"/>
      <c r="D25" s="31" t="s">
        <v>20</v>
      </c>
      <c r="E25" s="11"/>
      <c r="F25" s="33">
        <f>SUM(F19+F20+F21+F23+F24)</f>
        <v>0</v>
      </c>
      <c r="G25" s="39">
        <f>SUM(G19+G20+G21+G23+G24)</f>
        <v>0</v>
      </c>
      <c r="H25" s="34">
        <f>SUM(H19+H20+H21+H23+H24)</f>
        <v>0</v>
      </c>
    </row>
    <row r="26" spans="3:8" ht="12.75">
      <c r="C26" s="28" t="s">
        <v>6</v>
      </c>
      <c r="D26" s="26" t="s">
        <v>28</v>
      </c>
      <c r="E26" s="6"/>
      <c r="F26" s="32"/>
      <c r="G26" s="40"/>
      <c r="H26" s="40"/>
    </row>
    <row r="27" spans="3:8" ht="12.75">
      <c r="C27" s="16"/>
      <c r="D27" s="7" t="s">
        <v>29</v>
      </c>
      <c r="E27" s="8"/>
      <c r="F27" s="21"/>
      <c r="G27" s="38"/>
      <c r="H27" s="38"/>
    </row>
    <row r="28" spans="3:8" ht="12.75">
      <c r="C28" s="16"/>
      <c r="D28" s="7" t="s">
        <v>30</v>
      </c>
      <c r="E28" s="8"/>
      <c r="F28" s="21"/>
      <c r="G28" s="38"/>
      <c r="H28" s="38"/>
    </row>
    <row r="29" spans="3:8" ht="12.75">
      <c r="C29" s="16"/>
      <c r="D29" s="7" t="s">
        <v>31</v>
      </c>
      <c r="E29" s="8"/>
      <c r="F29" s="21"/>
      <c r="G29" s="38"/>
      <c r="H29" s="38"/>
    </row>
    <row r="30" spans="3:8" ht="12.75">
      <c r="C30" s="16"/>
      <c r="D30" s="7" t="s">
        <v>32</v>
      </c>
      <c r="E30" s="8"/>
      <c r="F30" s="21"/>
      <c r="G30" s="38"/>
      <c r="H30" s="38"/>
    </row>
    <row r="31" spans="3:8" ht="12.75">
      <c r="C31" s="14"/>
      <c r="D31" s="31" t="s">
        <v>20</v>
      </c>
      <c r="E31" s="11"/>
      <c r="F31" s="33">
        <f>SUM(F27:F30)</f>
        <v>0</v>
      </c>
      <c r="G31" s="33">
        <f>SUM(G27:G30)</f>
        <v>0</v>
      </c>
      <c r="H31" s="39">
        <f>SUM(H27:H30)</f>
        <v>0</v>
      </c>
    </row>
    <row r="32" spans="3:8" ht="12.75">
      <c r="C32" s="27" t="s">
        <v>7</v>
      </c>
      <c r="D32" s="29" t="s">
        <v>33</v>
      </c>
      <c r="E32" s="4"/>
      <c r="F32" s="102">
        <v>108000</v>
      </c>
      <c r="G32" s="54">
        <v>108000</v>
      </c>
      <c r="H32" s="103">
        <v>108000</v>
      </c>
    </row>
    <row r="33" spans="3:8" ht="12.75">
      <c r="C33" s="28" t="s">
        <v>10</v>
      </c>
      <c r="D33" s="26" t="s">
        <v>34</v>
      </c>
      <c r="E33" s="6"/>
      <c r="F33" s="32">
        <f>F9-F17-F25+F31-F32</f>
        <v>2373774</v>
      </c>
      <c r="G33" s="32">
        <f>G9-G17-G25+G31-G32</f>
        <v>2373774</v>
      </c>
      <c r="H33" s="40">
        <f>H9-H17-H25+H31-H32</f>
        <v>2373774</v>
      </c>
    </row>
    <row r="34" spans="3:8" ht="12.75">
      <c r="C34" s="14"/>
      <c r="D34" s="48" t="s">
        <v>36</v>
      </c>
      <c r="E34" s="11"/>
      <c r="F34" s="10"/>
      <c r="G34" s="14"/>
      <c r="H34" s="14"/>
    </row>
    <row r="35" spans="3:8" ht="12.75">
      <c r="C35" s="28" t="s">
        <v>11</v>
      </c>
      <c r="D35" s="25" t="s">
        <v>205</v>
      </c>
      <c r="E35" s="25"/>
      <c r="F35" s="25"/>
      <c r="G35" s="25"/>
      <c r="H35" s="6"/>
    </row>
    <row r="36" spans="3:8" ht="12.75">
      <c r="C36" s="42"/>
      <c r="D36" s="17" t="s">
        <v>35</v>
      </c>
      <c r="E36" s="17"/>
      <c r="F36" s="17"/>
      <c r="G36" s="17"/>
      <c r="H36" s="8"/>
    </row>
    <row r="37" spans="3:8" ht="12.75">
      <c r="C37" s="42"/>
      <c r="D37" s="43"/>
      <c r="E37" s="43"/>
      <c r="F37" s="43"/>
      <c r="G37" s="43"/>
      <c r="H37" s="44"/>
    </row>
    <row r="38" spans="3:8" ht="12.75">
      <c r="C38" s="14"/>
      <c r="D38" s="45"/>
      <c r="E38" s="45"/>
      <c r="F38" s="45"/>
      <c r="G38" s="45"/>
      <c r="H38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0"/>
  <sheetViews>
    <sheetView zoomScale="75" zoomScaleNormal="75" workbookViewId="0" topLeftCell="A70">
      <selection activeCell="F86" sqref="F86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5" width="12.28125" style="0" customWidth="1"/>
    <col min="6" max="6" width="12.57421875" style="0" bestFit="1" customWidth="1"/>
    <col min="7" max="8" width="11.7109375" style="0" customWidth="1"/>
    <col min="9" max="9" width="10.7109375" style="0" customWidth="1"/>
  </cols>
  <sheetData>
    <row r="1" ht="12.75">
      <c r="A1" s="30" t="s">
        <v>202</v>
      </c>
    </row>
    <row r="3" spans="1:2" ht="12.75">
      <c r="A3" s="1" t="s">
        <v>206</v>
      </c>
      <c r="B3" t="s">
        <v>126</v>
      </c>
    </row>
    <row r="4" ht="12.75">
      <c r="B4" t="s">
        <v>127</v>
      </c>
    </row>
    <row r="6" spans="1:3" ht="12.75">
      <c r="A6" s="58"/>
      <c r="B6" s="1" t="s">
        <v>12</v>
      </c>
      <c r="C6" t="s">
        <v>250</v>
      </c>
    </row>
    <row r="7" ht="12.75">
      <c r="C7" t="s">
        <v>128</v>
      </c>
    </row>
    <row r="8" ht="12.75">
      <c r="C8" t="s">
        <v>129</v>
      </c>
    </row>
    <row r="9" ht="12.75">
      <c r="C9" t="s">
        <v>130</v>
      </c>
    </row>
    <row r="11" spans="3:4" ht="12.75">
      <c r="C11" t="s">
        <v>0</v>
      </c>
      <c r="D11" t="s">
        <v>41</v>
      </c>
    </row>
    <row r="13" ht="12.75">
      <c r="F13" s="49" t="s">
        <v>42</v>
      </c>
    </row>
    <row r="14" spans="5:7" ht="12.75">
      <c r="E14" s="51" t="s">
        <v>47</v>
      </c>
      <c r="F14" s="51" t="s">
        <v>44</v>
      </c>
      <c r="G14" s="51" t="s">
        <v>46</v>
      </c>
    </row>
    <row r="15" spans="4:7" ht="12.75">
      <c r="D15" s="1" t="s">
        <v>48</v>
      </c>
      <c r="E15" s="52" t="s">
        <v>45</v>
      </c>
      <c r="F15" s="52" t="s">
        <v>45</v>
      </c>
      <c r="G15" s="52" t="s">
        <v>45</v>
      </c>
    </row>
    <row r="16" spans="4:7" ht="12.75">
      <c r="D16" s="15" t="s">
        <v>9</v>
      </c>
      <c r="E16" s="24"/>
      <c r="F16" s="24"/>
      <c r="G16" s="24"/>
    </row>
    <row r="17" spans="4:7" ht="12.75">
      <c r="D17" s="15" t="s">
        <v>49</v>
      </c>
      <c r="E17" s="50"/>
      <c r="F17" s="50"/>
      <c r="G17" s="50"/>
    </row>
    <row r="18" spans="4:7" ht="12.75">
      <c r="D18" s="15" t="s">
        <v>50</v>
      </c>
      <c r="E18" s="50"/>
      <c r="F18" s="50"/>
      <c r="G18" s="50"/>
    </row>
    <row r="19" spans="4:7" ht="12.75">
      <c r="D19" s="15" t="s">
        <v>51</v>
      </c>
      <c r="E19" s="50"/>
      <c r="F19" s="50"/>
      <c r="G19" s="50"/>
    </row>
    <row r="20" spans="4:7" ht="12.75">
      <c r="D20" s="15" t="s">
        <v>52</v>
      </c>
      <c r="E20" s="50"/>
      <c r="F20" s="50"/>
      <c r="G20" s="50"/>
    </row>
    <row r="21" spans="4:7" ht="12.75">
      <c r="D21" s="15" t="s">
        <v>53</v>
      </c>
      <c r="E21" s="50"/>
      <c r="F21" s="50"/>
      <c r="G21" s="50"/>
    </row>
    <row r="22" spans="4:7" ht="12.75">
      <c r="D22" s="15" t="s">
        <v>54</v>
      </c>
      <c r="E22" s="50"/>
      <c r="F22" s="50"/>
      <c r="G22" s="50"/>
    </row>
    <row r="23" spans="4:7" ht="12.75">
      <c r="D23" s="15" t="s">
        <v>55</v>
      </c>
      <c r="E23" s="50"/>
      <c r="F23" s="50"/>
      <c r="G23" s="50"/>
    </row>
    <row r="24" spans="4:7" ht="12.75">
      <c r="D24" s="15" t="s">
        <v>56</v>
      </c>
      <c r="E24" s="50"/>
      <c r="F24" s="50"/>
      <c r="G24" s="50"/>
    </row>
    <row r="26" spans="3:4" ht="12.75">
      <c r="C26" t="s">
        <v>1</v>
      </c>
      <c r="D26" t="s">
        <v>57</v>
      </c>
    </row>
    <row r="28" ht="12.75">
      <c r="D28" t="s">
        <v>263</v>
      </c>
    </row>
    <row r="29" ht="12.75">
      <c r="D29" t="s">
        <v>131</v>
      </c>
    </row>
    <row r="31" ht="12.75">
      <c r="F31" s="49" t="s">
        <v>58</v>
      </c>
    </row>
    <row r="32" spans="5:7" ht="12.75">
      <c r="E32" s="51" t="s">
        <v>47</v>
      </c>
      <c r="F32" s="51" t="s">
        <v>44</v>
      </c>
      <c r="G32" s="51" t="s">
        <v>46</v>
      </c>
    </row>
    <row r="33" spans="4:7" ht="12.75">
      <c r="D33" s="1" t="s">
        <v>48</v>
      </c>
      <c r="E33" s="52" t="s">
        <v>45</v>
      </c>
      <c r="F33" s="52" t="s">
        <v>45</v>
      </c>
      <c r="G33" s="52" t="s">
        <v>45</v>
      </c>
    </row>
    <row r="34" spans="4:7" ht="12.75">
      <c r="D34" s="15" t="s">
        <v>9</v>
      </c>
      <c r="E34" s="56"/>
      <c r="F34" s="56"/>
      <c r="G34" s="56"/>
    </row>
    <row r="35" spans="4:7" ht="12.75">
      <c r="D35" s="15" t="s">
        <v>49</v>
      </c>
      <c r="E35" s="55"/>
      <c r="F35" s="55"/>
      <c r="G35" s="55"/>
    </row>
    <row r="36" spans="4:7" ht="12.75">
      <c r="D36" s="15" t="s">
        <v>50</v>
      </c>
      <c r="E36" s="55"/>
      <c r="F36" s="55"/>
      <c r="G36" s="55"/>
    </row>
    <row r="37" spans="4:7" ht="12.75">
      <c r="D37" s="15" t="s">
        <v>51</v>
      </c>
      <c r="E37" s="55"/>
      <c r="F37" s="55"/>
      <c r="G37" s="55"/>
    </row>
    <row r="38" spans="4:7" ht="12.75">
      <c r="D38" s="15" t="s">
        <v>52</v>
      </c>
      <c r="E38" s="55"/>
      <c r="F38" s="55"/>
      <c r="G38" s="55"/>
    </row>
    <row r="39" spans="4:7" ht="12.75">
      <c r="D39" s="15" t="s">
        <v>53</v>
      </c>
      <c r="E39" s="55"/>
      <c r="F39" s="55"/>
      <c r="G39" s="55"/>
    </row>
    <row r="40" spans="4:7" ht="12.75">
      <c r="D40" s="15" t="s">
        <v>54</v>
      </c>
      <c r="E40" s="55"/>
      <c r="F40" s="55"/>
      <c r="G40" s="55"/>
    </row>
    <row r="41" spans="4:7" ht="12.75">
      <c r="D41" s="15" t="s">
        <v>55</v>
      </c>
      <c r="E41" s="55"/>
      <c r="F41" s="55"/>
      <c r="G41" s="55"/>
    </row>
    <row r="42" spans="4:7" ht="12.75">
      <c r="D42" s="15" t="s">
        <v>56</v>
      </c>
      <c r="E42" s="55"/>
      <c r="F42" s="55"/>
      <c r="G42" s="55"/>
    </row>
    <row r="43" spans="4:7" ht="12.75">
      <c r="D43" s="15"/>
      <c r="E43" s="53"/>
      <c r="F43" s="53"/>
      <c r="G43" s="53"/>
    </row>
    <row r="44" spans="4:7" ht="12.75">
      <c r="D44" s="15" t="s">
        <v>20</v>
      </c>
      <c r="E44" s="57">
        <f>SUM(E34:E42)</f>
        <v>0</v>
      </c>
      <c r="F44" s="57">
        <f>SUM(F34:F42)</f>
        <v>0</v>
      </c>
      <c r="G44" s="57">
        <f>SUM(G34:G42)</f>
        <v>0</v>
      </c>
    </row>
    <row r="46" spans="3:4" ht="12.75">
      <c r="C46" t="s">
        <v>5</v>
      </c>
      <c r="D46" t="s">
        <v>165</v>
      </c>
    </row>
    <row r="48" ht="12.75">
      <c r="D48" t="s">
        <v>166</v>
      </c>
    </row>
    <row r="49" ht="12.75">
      <c r="D49" t="s">
        <v>167</v>
      </c>
    </row>
    <row r="51" ht="12.75">
      <c r="D51" t="s">
        <v>207</v>
      </c>
    </row>
    <row r="53" spans="4:6" ht="12.75">
      <c r="D53" t="s">
        <v>43</v>
      </c>
      <c r="F53" s="124">
        <f>E44</f>
        <v>0</v>
      </c>
    </row>
    <row r="54" spans="4:6" ht="12.75">
      <c r="D54" t="s">
        <v>59</v>
      </c>
      <c r="F54" s="124">
        <f>F44</f>
        <v>0</v>
      </c>
    </row>
    <row r="55" spans="4:6" ht="12.75">
      <c r="D55" t="s">
        <v>60</v>
      </c>
      <c r="F55" s="124">
        <f>G44</f>
        <v>0</v>
      </c>
    </row>
    <row r="56" spans="4:6" ht="12.75">
      <c r="D56" t="s">
        <v>168</v>
      </c>
      <c r="F56" s="124">
        <f>SUM(F53:F55)</f>
        <v>0</v>
      </c>
    </row>
    <row r="57" ht="12.75">
      <c r="F57" s="125" t="s">
        <v>169</v>
      </c>
    </row>
    <row r="58" spans="4:6" ht="12.75">
      <c r="D58" t="s">
        <v>170</v>
      </c>
      <c r="F58" s="124">
        <f>F56*12</f>
        <v>0</v>
      </c>
    </row>
    <row r="59" ht="12.75">
      <c r="D59" t="s">
        <v>208</v>
      </c>
    </row>
    <row r="61" spans="3:4" ht="12.75">
      <c r="C61" t="s">
        <v>6</v>
      </c>
      <c r="D61" t="s">
        <v>133</v>
      </c>
    </row>
    <row r="63" ht="12.75">
      <c r="D63" t="s">
        <v>132</v>
      </c>
    </row>
    <row r="64" spans="4:8" ht="12.75">
      <c r="D64" t="s">
        <v>255</v>
      </c>
      <c r="H64" s="130"/>
    </row>
    <row r="67" ht="12.75">
      <c r="F67" s="49" t="s">
        <v>136</v>
      </c>
    </row>
    <row r="68" spans="5:6" ht="12.75">
      <c r="E68" s="97" t="s">
        <v>43</v>
      </c>
      <c r="F68" s="97"/>
    </row>
    <row r="69" spans="4:6" ht="14.25">
      <c r="D69" s="1" t="s">
        <v>48</v>
      </c>
      <c r="E69" s="98" t="s">
        <v>135</v>
      </c>
      <c r="F69" s="98" t="s">
        <v>134</v>
      </c>
    </row>
    <row r="70" spans="4:6" ht="12.75">
      <c r="D70" s="15" t="s">
        <v>9</v>
      </c>
      <c r="E70" s="56"/>
      <c r="F70" s="56"/>
    </row>
    <row r="71" spans="4:6" ht="12.75">
      <c r="D71" s="15" t="s">
        <v>49</v>
      </c>
      <c r="E71" s="55"/>
      <c r="F71" s="55"/>
    </row>
    <row r="72" spans="4:6" ht="12.75">
      <c r="D72" s="15" t="s">
        <v>50</v>
      </c>
      <c r="E72" s="55"/>
      <c r="F72" s="55"/>
    </row>
    <row r="73" spans="4:6" ht="12.75">
      <c r="D73" s="15" t="s">
        <v>51</v>
      </c>
      <c r="E73" s="55"/>
      <c r="F73" s="55"/>
    </row>
    <row r="74" spans="4:6" ht="12.75">
      <c r="D74" s="15" t="s">
        <v>52</v>
      </c>
      <c r="E74" s="55"/>
      <c r="F74" s="55"/>
    </row>
    <row r="75" spans="4:6" ht="12.75">
      <c r="D75" s="15" t="s">
        <v>53</v>
      </c>
      <c r="E75" s="55"/>
      <c r="F75" s="55"/>
    </row>
    <row r="76" spans="4:6" ht="12.75">
      <c r="D76" s="15" t="s">
        <v>54</v>
      </c>
      <c r="E76" s="55"/>
      <c r="F76" s="55"/>
    </row>
    <row r="77" spans="4:6" ht="12.75">
      <c r="D77" s="15" t="s">
        <v>55</v>
      </c>
      <c r="E77" s="55"/>
      <c r="F77" s="55"/>
    </row>
    <row r="78" spans="4:6" ht="12.75">
      <c r="D78" s="15" t="s">
        <v>56</v>
      </c>
      <c r="E78" s="55"/>
      <c r="F78" s="55"/>
    </row>
    <row r="80" ht="12.75">
      <c r="D80" t="s">
        <v>209</v>
      </c>
    </row>
    <row r="81" ht="12.75">
      <c r="D81" t="s">
        <v>210</v>
      </c>
    </row>
    <row r="83" spans="3:4" ht="12.75">
      <c r="C83" t="s">
        <v>7</v>
      </c>
      <c r="D83" t="s">
        <v>211</v>
      </c>
    </row>
    <row r="85" ht="12.75">
      <c r="F85" s="49" t="s">
        <v>173</v>
      </c>
    </row>
    <row r="86" spans="5:8" ht="12.75">
      <c r="E86" s="97" t="s">
        <v>43</v>
      </c>
      <c r="F86" s="97"/>
      <c r="G86" s="51" t="s">
        <v>44</v>
      </c>
      <c r="H86" s="51" t="s">
        <v>46</v>
      </c>
    </row>
    <row r="87" spans="4:8" ht="14.25">
      <c r="D87" s="1" t="s">
        <v>48</v>
      </c>
      <c r="E87" s="98" t="s">
        <v>135</v>
      </c>
      <c r="F87" s="98" t="s">
        <v>134</v>
      </c>
      <c r="G87" s="98" t="s">
        <v>45</v>
      </c>
      <c r="H87" s="98" t="s">
        <v>45</v>
      </c>
    </row>
    <row r="88" spans="4:8" ht="12.75">
      <c r="D88" s="15" t="s">
        <v>9</v>
      </c>
      <c r="E88" s="57">
        <f>E16+E70</f>
        <v>0</v>
      </c>
      <c r="F88" s="57">
        <f>E16+F70</f>
        <v>0</v>
      </c>
      <c r="G88" s="57">
        <f>F16</f>
        <v>0</v>
      </c>
      <c r="H88" s="57">
        <f>G16</f>
        <v>0</v>
      </c>
    </row>
    <row r="89" spans="4:8" ht="12.75">
      <c r="D89" s="15" t="s">
        <v>49</v>
      </c>
      <c r="E89" s="57">
        <f aca="true" t="shared" si="0" ref="E89:E96">E17+E71</f>
        <v>0</v>
      </c>
      <c r="F89" s="57">
        <f aca="true" t="shared" si="1" ref="F89:F96">E17+F71</f>
        <v>0</v>
      </c>
      <c r="G89" s="57">
        <f aca="true" t="shared" si="2" ref="G89:H96">F17</f>
        <v>0</v>
      </c>
      <c r="H89" s="57">
        <f t="shared" si="2"/>
        <v>0</v>
      </c>
    </row>
    <row r="90" spans="4:8" ht="12.75">
      <c r="D90" s="15" t="s">
        <v>50</v>
      </c>
      <c r="E90" s="57">
        <f t="shared" si="0"/>
        <v>0</v>
      </c>
      <c r="F90" s="57">
        <f t="shared" si="1"/>
        <v>0</v>
      </c>
      <c r="G90" s="57">
        <f t="shared" si="2"/>
        <v>0</v>
      </c>
      <c r="H90" s="57">
        <f t="shared" si="2"/>
        <v>0</v>
      </c>
    </row>
    <row r="91" spans="4:8" ht="12.75">
      <c r="D91" s="15" t="s">
        <v>51</v>
      </c>
      <c r="E91" s="57">
        <f t="shared" si="0"/>
        <v>0</v>
      </c>
      <c r="F91" s="57">
        <f t="shared" si="1"/>
        <v>0</v>
      </c>
      <c r="G91" s="57">
        <f t="shared" si="2"/>
        <v>0</v>
      </c>
      <c r="H91" s="57">
        <f t="shared" si="2"/>
        <v>0</v>
      </c>
    </row>
    <row r="92" spans="4:8" ht="12.75">
      <c r="D92" s="15" t="s">
        <v>52</v>
      </c>
      <c r="E92" s="57">
        <f t="shared" si="0"/>
        <v>0</v>
      </c>
      <c r="F92" s="57">
        <f t="shared" si="1"/>
        <v>0</v>
      </c>
      <c r="G92" s="57">
        <f t="shared" si="2"/>
        <v>0</v>
      </c>
      <c r="H92" s="57">
        <f t="shared" si="2"/>
        <v>0</v>
      </c>
    </row>
    <row r="93" spans="4:8" ht="12.75">
      <c r="D93" s="15" t="s">
        <v>53</v>
      </c>
      <c r="E93" s="57">
        <f t="shared" si="0"/>
        <v>0</v>
      </c>
      <c r="F93" s="57">
        <f t="shared" si="1"/>
        <v>0</v>
      </c>
      <c r="G93" s="57">
        <f t="shared" si="2"/>
        <v>0</v>
      </c>
      <c r="H93" s="57">
        <f t="shared" si="2"/>
        <v>0</v>
      </c>
    </row>
    <row r="94" spans="4:8" ht="12.75">
      <c r="D94" s="15" t="s">
        <v>54</v>
      </c>
      <c r="E94" s="57">
        <f t="shared" si="0"/>
        <v>0</v>
      </c>
      <c r="F94" s="57">
        <f t="shared" si="1"/>
        <v>0</v>
      </c>
      <c r="G94" s="57">
        <f t="shared" si="2"/>
        <v>0</v>
      </c>
      <c r="H94" s="57">
        <f t="shared" si="2"/>
        <v>0</v>
      </c>
    </row>
    <row r="95" spans="4:8" ht="12.75">
      <c r="D95" s="15" t="s">
        <v>55</v>
      </c>
      <c r="E95" s="57">
        <f t="shared" si="0"/>
        <v>0</v>
      </c>
      <c r="F95" s="57">
        <f t="shared" si="1"/>
        <v>0</v>
      </c>
      <c r="G95" s="57">
        <f t="shared" si="2"/>
        <v>0</v>
      </c>
      <c r="H95" s="57">
        <f t="shared" si="2"/>
        <v>0</v>
      </c>
    </row>
    <row r="96" spans="4:8" ht="12.75">
      <c r="D96" s="15" t="s">
        <v>56</v>
      </c>
      <c r="E96" s="57">
        <f t="shared" si="0"/>
        <v>0</v>
      </c>
      <c r="F96" s="57">
        <f t="shared" si="1"/>
        <v>0</v>
      </c>
      <c r="G96" s="57">
        <f t="shared" si="2"/>
        <v>0</v>
      </c>
      <c r="H96" s="57">
        <f t="shared" si="2"/>
        <v>0</v>
      </c>
    </row>
    <row r="97" spans="4:8" ht="12.75">
      <c r="D97" s="17"/>
      <c r="E97" s="53"/>
      <c r="F97" s="53"/>
      <c r="G97" s="53"/>
      <c r="H97" s="53"/>
    </row>
    <row r="98" spans="4:8" ht="12.75">
      <c r="D98" s="17"/>
      <c r="E98" s="57">
        <f>SUM(E86:E96)</f>
        <v>0</v>
      </c>
      <c r="F98" s="57">
        <f>SUM(F86:F96)</f>
        <v>0</v>
      </c>
      <c r="G98" s="57">
        <f>SUM(G86:G96)</f>
        <v>0</v>
      </c>
      <c r="H98" s="57">
        <f>SUM(H86:H96)</f>
        <v>0</v>
      </c>
    </row>
    <row r="100" ht="12.75">
      <c r="D100" t="s">
        <v>209</v>
      </c>
    </row>
    <row r="101" ht="12.75">
      <c r="D101" t="s">
        <v>210</v>
      </c>
    </row>
    <row r="103" spans="3:4" ht="12.75">
      <c r="C103" t="s">
        <v>10</v>
      </c>
      <c r="D103" t="s">
        <v>64</v>
      </c>
    </row>
    <row r="105" ht="12.75">
      <c r="D105" t="s">
        <v>212</v>
      </c>
    </row>
    <row r="106" ht="12.75">
      <c r="D106" t="s">
        <v>137</v>
      </c>
    </row>
    <row r="107" ht="12.75">
      <c r="D107" t="s">
        <v>66</v>
      </c>
    </row>
    <row r="108" ht="12.75">
      <c r="D108" t="s">
        <v>138</v>
      </c>
    </row>
    <row r="110" ht="12.75">
      <c r="F110" s="49" t="s">
        <v>81</v>
      </c>
    </row>
    <row r="111" spans="5:7" ht="12.75">
      <c r="E111" s="51" t="s">
        <v>47</v>
      </c>
      <c r="F111" s="51" t="s">
        <v>44</v>
      </c>
      <c r="G111" s="51" t="s">
        <v>46</v>
      </c>
    </row>
    <row r="112" spans="4:7" ht="12.75">
      <c r="D112" s="1" t="s">
        <v>48</v>
      </c>
      <c r="E112" s="52" t="s">
        <v>45</v>
      </c>
      <c r="F112" s="52" t="s">
        <v>45</v>
      </c>
      <c r="G112" s="52" t="s">
        <v>45</v>
      </c>
    </row>
    <row r="113" spans="4:7" ht="12.75">
      <c r="D113" s="15" t="s">
        <v>9</v>
      </c>
      <c r="E113" s="56"/>
      <c r="F113" s="56"/>
      <c r="G113" s="56"/>
    </row>
    <row r="114" spans="4:7" ht="12.75">
      <c r="D114" s="15" t="s">
        <v>49</v>
      </c>
      <c r="E114" s="55"/>
      <c r="F114" s="55"/>
      <c r="G114" s="55"/>
    </row>
    <row r="115" spans="4:7" ht="12.75">
      <c r="D115" s="15" t="s">
        <v>50</v>
      </c>
      <c r="E115" s="55"/>
      <c r="F115" s="55"/>
      <c r="G115" s="55"/>
    </row>
    <row r="116" spans="4:7" ht="12.75">
      <c r="D116" s="15" t="s">
        <v>51</v>
      </c>
      <c r="E116" s="55"/>
      <c r="F116" s="55"/>
      <c r="G116" s="55"/>
    </row>
    <row r="117" spans="4:7" ht="12.75">
      <c r="D117" s="15" t="s">
        <v>52</v>
      </c>
      <c r="E117" s="55"/>
      <c r="F117" s="55"/>
      <c r="G117" s="55"/>
    </row>
    <row r="118" spans="4:7" ht="12.75">
      <c r="D118" s="15" t="s">
        <v>53</v>
      </c>
      <c r="E118" s="55"/>
      <c r="F118" s="55"/>
      <c r="G118" s="55"/>
    </row>
    <row r="119" spans="4:7" ht="12.75">
      <c r="D119" s="15" t="s">
        <v>54</v>
      </c>
      <c r="E119" s="55"/>
      <c r="F119" s="55"/>
      <c r="G119" s="55"/>
    </row>
    <row r="120" spans="4:7" ht="12.75">
      <c r="D120" s="15" t="s">
        <v>55</v>
      </c>
      <c r="E120" s="55"/>
      <c r="F120" s="55"/>
      <c r="G120" s="55"/>
    </row>
    <row r="121" spans="4:7" ht="12.75">
      <c r="D121" s="15" t="s">
        <v>56</v>
      </c>
      <c r="E121" s="55"/>
      <c r="F121" s="55"/>
      <c r="G121" s="55"/>
    </row>
    <row r="122" spans="4:7" ht="12.75">
      <c r="D122" s="15"/>
      <c r="E122" s="53"/>
      <c r="F122" s="53"/>
      <c r="G122" s="53"/>
    </row>
    <row r="123" spans="4:7" ht="12.75">
      <c r="D123" s="15" t="s">
        <v>20</v>
      </c>
      <c r="E123" s="57">
        <f>SUM(E113:E121)</f>
        <v>0</v>
      </c>
      <c r="F123" s="57">
        <f>SUM(F113:F121)</f>
        <v>0</v>
      </c>
      <c r="G123" s="57">
        <f>SUM(G113:G121)</f>
        <v>0</v>
      </c>
    </row>
    <row r="125" spans="3:4" ht="12.75">
      <c r="C125" t="s">
        <v>11</v>
      </c>
      <c r="D125" t="s">
        <v>174</v>
      </c>
    </row>
    <row r="127" ht="12.75">
      <c r="D127" t="s">
        <v>175</v>
      </c>
    </row>
    <row r="129" ht="12.75">
      <c r="D129" t="s">
        <v>213</v>
      </c>
    </row>
    <row r="131" spans="4:6" ht="12.75">
      <c r="D131" t="s">
        <v>43</v>
      </c>
      <c r="F131" s="124">
        <f>E123</f>
        <v>0</v>
      </c>
    </row>
    <row r="132" spans="4:6" ht="12.75">
      <c r="D132" t="s">
        <v>59</v>
      </c>
      <c r="F132" s="124">
        <f>F123</f>
        <v>0</v>
      </c>
    </row>
    <row r="133" spans="4:6" ht="12.75">
      <c r="D133" t="s">
        <v>60</v>
      </c>
      <c r="F133" s="124">
        <f>G123</f>
        <v>0</v>
      </c>
    </row>
    <row r="134" spans="4:6" ht="12.75">
      <c r="D134" t="s">
        <v>168</v>
      </c>
      <c r="F134" s="124">
        <f>SUM(F131:F133)</f>
        <v>0</v>
      </c>
    </row>
    <row r="135" ht="12.75">
      <c r="F135" s="125" t="s">
        <v>169</v>
      </c>
    </row>
    <row r="136" spans="4:6" ht="12.75">
      <c r="D136" t="s">
        <v>174</v>
      </c>
      <c r="F136" s="124">
        <f>F134*12</f>
        <v>0</v>
      </c>
    </row>
    <row r="138" spans="2:4" ht="12.75">
      <c r="B138" s="1" t="s">
        <v>68</v>
      </c>
      <c r="D138" t="s">
        <v>214</v>
      </c>
    </row>
    <row r="140" spans="6:8" ht="12.75">
      <c r="F140" s="47">
        <v>2004</v>
      </c>
      <c r="G140" s="47">
        <v>2005</v>
      </c>
      <c r="H140" s="47">
        <v>2006</v>
      </c>
    </row>
    <row r="141" spans="3:8" ht="12.75">
      <c r="C141" s="27" t="s">
        <v>0</v>
      </c>
      <c r="D141" s="29" t="s">
        <v>13</v>
      </c>
      <c r="E141" s="4"/>
      <c r="F141" s="35"/>
      <c r="G141" s="24"/>
      <c r="H141" s="36"/>
    </row>
    <row r="142" spans="3:8" ht="12.75">
      <c r="C142" s="28" t="s">
        <v>1</v>
      </c>
      <c r="D142" s="26" t="s">
        <v>14</v>
      </c>
      <c r="E142" s="6"/>
      <c r="F142" s="32"/>
      <c r="G142" s="40"/>
      <c r="H142" s="111"/>
    </row>
    <row r="143" spans="3:8" ht="12.75">
      <c r="C143" s="16"/>
      <c r="D143" s="7" t="s">
        <v>15</v>
      </c>
      <c r="E143" s="8"/>
      <c r="F143" s="104">
        <v>10800000</v>
      </c>
      <c r="G143" s="105">
        <v>10800000</v>
      </c>
      <c r="H143" s="106">
        <v>10800000</v>
      </c>
    </row>
    <row r="144" spans="3:8" ht="12.75">
      <c r="C144" s="16"/>
      <c r="D144" s="9" t="s">
        <v>16</v>
      </c>
      <c r="E144" s="8"/>
      <c r="F144" s="104"/>
      <c r="G144" s="105"/>
      <c r="H144" s="106"/>
    </row>
    <row r="145" spans="3:8" ht="12.75">
      <c r="C145" s="16"/>
      <c r="D145" s="7" t="s">
        <v>17</v>
      </c>
      <c r="E145" s="8"/>
      <c r="F145" s="104">
        <v>1200000</v>
      </c>
      <c r="G145" s="105">
        <v>1200000</v>
      </c>
      <c r="H145" s="106">
        <v>1200000</v>
      </c>
    </row>
    <row r="146" spans="3:8" ht="12.75">
      <c r="C146" s="16"/>
      <c r="D146" s="7" t="s">
        <v>18</v>
      </c>
      <c r="E146" s="8"/>
      <c r="F146" s="21"/>
      <c r="G146" s="38"/>
      <c r="H146" s="23"/>
    </row>
    <row r="147" spans="3:8" ht="12.75">
      <c r="C147" s="16"/>
      <c r="D147" s="7" t="s">
        <v>19</v>
      </c>
      <c r="E147" s="8"/>
      <c r="F147" s="21"/>
      <c r="G147" s="38"/>
      <c r="H147" s="23"/>
    </row>
    <row r="148" spans="3:8" ht="12.75">
      <c r="C148" s="16"/>
      <c r="D148" s="7" t="s">
        <v>254</v>
      </c>
      <c r="E148" s="8"/>
      <c r="F148" s="21"/>
      <c r="G148" s="38"/>
      <c r="H148" s="23"/>
    </row>
    <row r="149" spans="3:8" ht="12.75">
      <c r="C149" s="14"/>
      <c r="D149" s="31" t="s">
        <v>20</v>
      </c>
      <c r="E149" s="11"/>
      <c r="F149" s="33">
        <f>SUM(F143+F145+F146+F147+F148)</f>
        <v>12000000</v>
      </c>
      <c r="G149" s="33">
        <f>SUM(G143+G145+G146+G147+G148)</f>
        <v>12000000</v>
      </c>
      <c r="H149" s="39">
        <f>SUM(H143+H145+H146+H147+H148)</f>
        <v>12000000</v>
      </c>
    </row>
    <row r="150" spans="3:8" ht="12.75">
      <c r="C150" s="28" t="s">
        <v>5</v>
      </c>
      <c r="D150" s="26" t="s">
        <v>21</v>
      </c>
      <c r="E150" s="6"/>
      <c r="F150" s="5"/>
      <c r="G150" s="13"/>
      <c r="H150" s="6"/>
    </row>
    <row r="151" spans="3:8" ht="12.75">
      <c r="C151" s="16"/>
      <c r="D151" s="7" t="s">
        <v>22</v>
      </c>
      <c r="E151" s="8"/>
      <c r="F151" s="21"/>
      <c r="G151" s="38"/>
      <c r="H151" s="23"/>
    </row>
    <row r="152" spans="3:8" ht="12.75">
      <c r="C152" s="16"/>
      <c r="D152" s="7" t="s">
        <v>23</v>
      </c>
      <c r="E152" s="8"/>
      <c r="F152" s="21"/>
      <c r="G152" s="38"/>
      <c r="H152" s="23"/>
    </row>
    <row r="153" spans="3:8" ht="12.75">
      <c r="C153" s="16"/>
      <c r="D153" s="7" t="s">
        <v>24</v>
      </c>
      <c r="E153" s="8"/>
      <c r="F153" s="21"/>
      <c r="G153" s="38"/>
      <c r="H153" s="23"/>
    </row>
    <row r="154" spans="3:8" ht="12.75">
      <c r="C154" s="16"/>
      <c r="D154" s="7" t="s">
        <v>25</v>
      </c>
      <c r="E154" s="8"/>
      <c r="F154" s="19"/>
      <c r="G154" s="37"/>
      <c r="H154" s="20"/>
    </row>
    <row r="155" spans="3:8" ht="12.75">
      <c r="C155" s="16"/>
      <c r="D155" s="12" t="s">
        <v>26</v>
      </c>
      <c r="E155" s="8"/>
      <c r="F155" s="21"/>
      <c r="G155" s="38"/>
      <c r="H155" s="23"/>
    </row>
    <row r="156" spans="3:8" ht="12.75">
      <c r="C156" s="16"/>
      <c r="D156" s="12" t="s">
        <v>27</v>
      </c>
      <c r="E156" s="8"/>
      <c r="F156" s="21"/>
      <c r="G156" s="38"/>
      <c r="H156" s="23"/>
    </row>
    <row r="157" spans="3:8" ht="12.75">
      <c r="C157" s="14"/>
      <c r="D157" s="31" t="s">
        <v>20</v>
      </c>
      <c r="E157" s="11"/>
      <c r="F157" s="33">
        <f>SUM(F151+F152+F153+F155+F156)</f>
        <v>0</v>
      </c>
      <c r="G157" s="39">
        <f>SUM(G151+G152+G153+G155+G156)</f>
        <v>0</v>
      </c>
      <c r="H157" s="34">
        <f>SUM(H151+H152+H153+H155+H156)</f>
        <v>0</v>
      </c>
    </row>
    <row r="158" spans="3:8" ht="12.75">
      <c r="C158" s="28" t="s">
        <v>6</v>
      </c>
      <c r="D158" s="26" t="s">
        <v>28</v>
      </c>
      <c r="E158" s="6"/>
      <c r="F158" s="32"/>
      <c r="G158" s="40"/>
      <c r="H158" s="40"/>
    </row>
    <row r="159" spans="3:8" ht="12.75">
      <c r="C159" s="16"/>
      <c r="D159" s="7" t="s">
        <v>29</v>
      </c>
      <c r="E159" s="8"/>
      <c r="F159" s="21"/>
      <c r="G159" s="38"/>
      <c r="H159" s="38"/>
    </row>
    <row r="160" spans="3:8" ht="12.75">
      <c r="C160" s="16"/>
      <c r="D160" s="7" t="s">
        <v>30</v>
      </c>
      <c r="E160" s="8"/>
      <c r="F160" s="21"/>
      <c r="G160" s="38"/>
      <c r="H160" s="38"/>
    </row>
    <row r="161" spans="3:8" ht="12.75">
      <c r="C161" s="16"/>
      <c r="D161" s="7" t="s">
        <v>31</v>
      </c>
      <c r="E161" s="8"/>
      <c r="F161" s="21"/>
      <c r="G161" s="38"/>
      <c r="H161" s="38"/>
    </row>
    <row r="162" spans="3:8" ht="12.75">
      <c r="C162" s="16"/>
      <c r="D162" s="7" t="s">
        <v>32</v>
      </c>
      <c r="E162" s="8"/>
      <c r="F162" s="21"/>
      <c r="G162" s="38"/>
      <c r="H162" s="38"/>
    </row>
    <row r="163" spans="3:8" ht="12.75">
      <c r="C163" s="14"/>
      <c r="D163" s="31" t="s">
        <v>20</v>
      </c>
      <c r="E163" s="11"/>
      <c r="F163" s="33">
        <f>SUM(F159:F162)</f>
        <v>0</v>
      </c>
      <c r="G163" s="33">
        <f>SUM(G159:G162)</f>
        <v>0</v>
      </c>
      <c r="H163" s="39">
        <f>SUM(H159:H162)</f>
        <v>0</v>
      </c>
    </row>
    <row r="164" spans="3:8" ht="12.75">
      <c r="C164" s="27" t="s">
        <v>7</v>
      </c>
      <c r="D164" s="29" t="s">
        <v>33</v>
      </c>
      <c r="E164" s="4"/>
      <c r="F164" s="102">
        <v>108000</v>
      </c>
      <c r="G164" s="54">
        <v>108000</v>
      </c>
      <c r="H164" s="103">
        <v>108000</v>
      </c>
    </row>
    <row r="165" spans="3:8" ht="12.75">
      <c r="C165" s="28" t="s">
        <v>10</v>
      </c>
      <c r="D165" s="26" t="s">
        <v>34</v>
      </c>
      <c r="E165" s="6"/>
      <c r="F165" s="32">
        <f>F141-F149-F157+F163-F164</f>
        <v>-12108000</v>
      </c>
      <c r="G165" s="32">
        <f>G141-G149-G157+G163-G164</f>
        <v>-12108000</v>
      </c>
      <c r="H165" s="40">
        <f>H141-H149-H157+H163-H164</f>
        <v>-12108000</v>
      </c>
    </row>
    <row r="166" spans="3:8" ht="12.75">
      <c r="C166" s="14"/>
      <c r="D166" s="48" t="s">
        <v>36</v>
      </c>
      <c r="E166" s="11"/>
      <c r="F166" s="10"/>
      <c r="G166" s="14"/>
      <c r="H166" s="14"/>
    </row>
    <row r="167" spans="3:8" ht="12.75">
      <c r="C167" s="28" t="s">
        <v>11</v>
      </c>
      <c r="D167" s="25" t="s">
        <v>215</v>
      </c>
      <c r="E167" s="25"/>
      <c r="F167" s="25"/>
      <c r="G167" s="25"/>
      <c r="H167" s="6"/>
    </row>
    <row r="168" spans="3:8" ht="12.75">
      <c r="C168" s="42"/>
      <c r="D168" s="17" t="s">
        <v>35</v>
      </c>
      <c r="E168" s="17"/>
      <c r="F168" s="17"/>
      <c r="G168" s="17"/>
      <c r="H168" s="8"/>
    </row>
    <row r="169" spans="3:8" ht="12.75">
      <c r="C169" s="42"/>
      <c r="D169" s="43"/>
      <c r="E169" s="43"/>
      <c r="F169" s="43"/>
      <c r="G169" s="43"/>
      <c r="H169" s="44"/>
    </row>
    <row r="170" spans="3:8" ht="12.75">
      <c r="C170" s="14"/>
      <c r="D170" s="45"/>
      <c r="E170" s="45"/>
      <c r="F170" s="45"/>
      <c r="G170" s="45"/>
      <c r="H170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  <rowBreaks count="3" manualBreakCount="3">
    <brk id="45" max="255" man="1"/>
    <brk id="8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06"/>
  <sheetViews>
    <sheetView zoomScale="75" zoomScaleNormal="75" workbookViewId="0" topLeftCell="A180">
      <selection activeCell="H206" sqref="H206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7" width="12.57421875" style="0" customWidth="1"/>
    <col min="8" max="8" width="19.8515625" style="0" customWidth="1"/>
  </cols>
  <sheetData>
    <row r="1" ht="12.75">
      <c r="A1" s="30" t="s">
        <v>202</v>
      </c>
    </row>
    <row r="3" spans="1:2" ht="12.75">
      <c r="A3" s="1" t="s">
        <v>216</v>
      </c>
      <c r="B3" t="s">
        <v>139</v>
      </c>
    </row>
    <row r="4" ht="12.75">
      <c r="B4" t="s">
        <v>3</v>
      </c>
    </row>
    <row r="6" spans="1:3" ht="12.75">
      <c r="A6" s="58"/>
      <c r="B6" s="1" t="s">
        <v>12</v>
      </c>
      <c r="C6" t="s">
        <v>141</v>
      </c>
    </row>
    <row r="7" ht="12.75">
      <c r="C7" t="s">
        <v>217</v>
      </c>
    </row>
    <row r="8" ht="12.75">
      <c r="C8" t="s">
        <v>142</v>
      </c>
    </row>
    <row r="10" spans="3:4" ht="12.75">
      <c r="C10" t="s">
        <v>0</v>
      </c>
      <c r="D10" t="s">
        <v>143</v>
      </c>
    </row>
    <row r="11" ht="12.75">
      <c r="F11" s="2" t="s">
        <v>144</v>
      </c>
    </row>
    <row r="12" ht="12.75">
      <c r="F12" s="3" t="s">
        <v>78</v>
      </c>
    </row>
    <row r="13" spans="4:6" ht="12.75">
      <c r="D13" t="s">
        <v>43</v>
      </c>
      <c r="F13" s="82"/>
    </row>
    <row r="14" spans="4:6" ht="12.75">
      <c r="D14" s="61" t="s">
        <v>145</v>
      </c>
      <c r="F14" s="81"/>
    </row>
    <row r="15" spans="4:6" ht="12.75">
      <c r="D15" s="61" t="s">
        <v>146</v>
      </c>
      <c r="F15" s="81"/>
    </row>
    <row r="16" spans="4:6" ht="12.75">
      <c r="D16" t="s">
        <v>59</v>
      </c>
      <c r="F16" s="82">
        <v>0</v>
      </c>
    </row>
    <row r="17" spans="4:6" ht="12.75">
      <c r="D17" t="s">
        <v>60</v>
      </c>
      <c r="F17" s="82">
        <v>0</v>
      </c>
    </row>
    <row r="19" spans="3:4" ht="12.75">
      <c r="C19" t="s">
        <v>1</v>
      </c>
      <c r="D19" t="s">
        <v>218</v>
      </c>
    </row>
    <row r="20" ht="12.75">
      <c r="D20" t="s">
        <v>219</v>
      </c>
    </row>
    <row r="22" ht="12.75">
      <c r="D22" t="s">
        <v>220</v>
      </c>
    </row>
    <row r="24" ht="12.75">
      <c r="F24" s="49" t="s">
        <v>42</v>
      </c>
    </row>
    <row r="25" spans="5:7" ht="12.75">
      <c r="E25" s="51" t="s">
        <v>47</v>
      </c>
      <c r="F25" s="51" t="s">
        <v>44</v>
      </c>
      <c r="G25" s="51" t="s">
        <v>46</v>
      </c>
    </row>
    <row r="26" spans="4:7" ht="12.75">
      <c r="D26" s="1" t="s">
        <v>48</v>
      </c>
      <c r="E26" s="52" t="s">
        <v>45</v>
      </c>
      <c r="F26" s="52" t="s">
        <v>45</v>
      </c>
      <c r="G26" s="52" t="s">
        <v>45</v>
      </c>
    </row>
    <row r="27" spans="4:7" ht="12.75">
      <c r="D27" s="15" t="s">
        <v>9</v>
      </c>
      <c r="E27" s="24"/>
      <c r="F27" s="24"/>
      <c r="G27" s="24"/>
    </row>
    <row r="28" spans="4:7" ht="12.75">
      <c r="D28" s="15" t="s">
        <v>49</v>
      </c>
      <c r="E28" s="50"/>
      <c r="F28" s="50"/>
      <c r="G28" s="50"/>
    </row>
    <row r="29" spans="4:7" ht="12.75">
      <c r="D29" s="15" t="s">
        <v>50</v>
      </c>
      <c r="E29" s="50"/>
      <c r="F29" s="50"/>
      <c r="G29" s="50"/>
    </row>
    <row r="30" spans="4:7" ht="12.75">
      <c r="D30" s="15" t="s">
        <v>51</v>
      </c>
      <c r="E30" s="50"/>
      <c r="F30" s="50"/>
      <c r="G30" s="50"/>
    </row>
    <row r="31" spans="4:7" ht="12.75">
      <c r="D31" s="15" t="s">
        <v>52</v>
      </c>
      <c r="E31" s="50"/>
      <c r="F31" s="50"/>
      <c r="G31" s="50"/>
    </row>
    <row r="32" spans="4:7" ht="12.75">
      <c r="D32" s="15" t="s">
        <v>53</v>
      </c>
      <c r="E32" s="50"/>
      <c r="F32" s="50"/>
      <c r="G32" s="50"/>
    </row>
    <row r="33" spans="4:7" ht="12.75">
      <c r="D33" s="15" t="s">
        <v>54</v>
      </c>
      <c r="E33" s="50"/>
      <c r="F33" s="50"/>
      <c r="G33" s="50"/>
    </row>
    <row r="34" spans="4:7" ht="12.75">
      <c r="D34" s="15" t="s">
        <v>55</v>
      </c>
      <c r="E34" s="50"/>
      <c r="F34" s="50"/>
      <c r="G34" s="50"/>
    </row>
    <row r="35" spans="4:7" ht="12.75">
      <c r="D35" s="15" t="s">
        <v>56</v>
      </c>
      <c r="E35" s="50"/>
      <c r="F35" s="50"/>
      <c r="G35" s="50"/>
    </row>
    <row r="37" ht="12.75">
      <c r="D37" t="s">
        <v>221</v>
      </c>
    </row>
    <row r="39" ht="12.75">
      <c r="D39" t="s">
        <v>222</v>
      </c>
    </row>
    <row r="40" ht="12.75">
      <c r="D40" t="s">
        <v>223</v>
      </c>
    </row>
    <row r="42" ht="12.75">
      <c r="F42" s="49" t="s">
        <v>136</v>
      </c>
    </row>
    <row r="43" spans="5:6" ht="12.75">
      <c r="E43" s="107" t="s">
        <v>43</v>
      </c>
      <c r="F43" s="107"/>
    </row>
    <row r="44" spans="4:6" ht="14.25">
      <c r="D44" s="1" t="s">
        <v>48</v>
      </c>
      <c r="E44" s="98" t="s">
        <v>224</v>
      </c>
      <c r="F44" s="98" t="s">
        <v>225</v>
      </c>
    </row>
    <row r="45" spans="4:6" ht="12.75">
      <c r="D45" s="15" t="s">
        <v>9</v>
      </c>
      <c r="E45" s="54">
        <f>$F$14*E27</f>
        <v>0</v>
      </c>
      <c r="F45" s="54">
        <f>$F$15*F27</f>
        <v>0</v>
      </c>
    </row>
    <row r="46" spans="4:6" ht="12.75">
      <c r="D46" s="15" t="s">
        <v>49</v>
      </c>
      <c r="E46" s="54">
        <f aca="true" t="shared" si="0" ref="E46:E53">$F$14*E28</f>
        <v>0</v>
      </c>
      <c r="F46" s="54">
        <f aca="true" t="shared" si="1" ref="F46:F53">$F$15*F28</f>
        <v>0</v>
      </c>
    </row>
    <row r="47" spans="4:6" ht="12.75">
      <c r="D47" s="15" t="s">
        <v>50</v>
      </c>
      <c r="E47" s="54">
        <f t="shared" si="0"/>
        <v>0</v>
      </c>
      <c r="F47" s="54">
        <f t="shared" si="1"/>
        <v>0</v>
      </c>
    </row>
    <row r="48" spans="4:6" ht="12.75">
      <c r="D48" s="15" t="s">
        <v>51</v>
      </c>
      <c r="E48" s="54">
        <f t="shared" si="0"/>
        <v>0</v>
      </c>
      <c r="F48" s="54">
        <f t="shared" si="1"/>
        <v>0</v>
      </c>
    </row>
    <row r="49" spans="4:6" ht="12.75">
      <c r="D49" s="15" t="s">
        <v>52</v>
      </c>
      <c r="E49" s="54">
        <f t="shared" si="0"/>
        <v>0</v>
      </c>
      <c r="F49" s="54">
        <f t="shared" si="1"/>
        <v>0</v>
      </c>
    </row>
    <row r="50" spans="4:6" ht="12.75">
      <c r="D50" s="15" t="s">
        <v>53</v>
      </c>
      <c r="E50" s="54">
        <f t="shared" si="0"/>
        <v>0</v>
      </c>
      <c r="F50" s="54">
        <f t="shared" si="1"/>
        <v>0</v>
      </c>
    </row>
    <row r="51" spans="4:6" ht="12.75">
      <c r="D51" s="15" t="s">
        <v>54</v>
      </c>
      <c r="E51" s="54">
        <f t="shared" si="0"/>
        <v>0</v>
      </c>
      <c r="F51" s="54">
        <f t="shared" si="1"/>
        <v>0</v>
      </c>
    </row>
    <row r="52" spans="4:6" ht="12.75">
      <c r="D52" s="15" t="s">
        <v>55</v>
      </c>
      <c r="E52" s="54">
        <f t="shared" si="0"/>
        <v>0</v>
      </c>
      <c r="F52" s="54">
        <f t="shared" si="1"/>
        <v>0</v>
      </c>
    </row>
    <row r="53" spans="4:6" ht="12.75">
      <c r="D53" s="15" t="s">
        <v>56</v>
      </c>
      <c r="E53" s="54">
        <f t="shared" si="0"/>
        <v>0</v>
      </c>
      <c r="F53" s="54">
        <f t="shared" si="1"/>
        <v>0</v>
      </c>
    </row>
    <row r="54" spans="4:6" ht="12.75">
      <c r="D54" s="15"/>
      <c r="E54" s="53"/>
      <c r="F54" s="53"/>
    </row>
    <row r="55" spans="4:6" ht="12.75">
      <c r="D55" s="15" t="s">
        <v>20</v>
      </c>
      <c r="E55" s="57">
        <f>SUM(E45:E53)</f>
        <v>0</v>
      </c>
      <c r="F55" s="57">
        <f>SUM(F45:F53)</f>
        <v>0</v>
      </c>
    </row>
    <row r="56" spans="4:6" ht="12.75">
      <c r="D56" s="17"/>
      <c r="E56" s="128"/>
      <c r="F56" s="128"/>
    </row>
    <row r="57" spans="4:6" ht="12.75">
      <c r="D57" s="129" t="s">
        <v>209</v>
      </c>
      <c r="E57" s="128"/>
      <c r="F57" s="128"/>
    </row>
    <row r="58" spans="4:6" ht="12.75">
      <c r="D58" s="129" t="s">
        <v>210</v>
      </c>
      <c r="E58" s="128"/>
      <c r="F58" s="128"/>
    </row>
    <row r="60" ht="12.75">
      <c r="D60" t="s">
        <v>187</v>
      </c>
    </row>
    <row r="62" ht="12.75">
      <c r="G62" s="49" t="s">
        <v>173</v>
      </c>
    </row>
    <row r="63" spans="5:8" ht="12.75">
      <c r="E63" s="107" t="s">
        <v>43</v>
      </c>
      <c r="F63" s="107"/>
      <c r="G63" s="51" t="s">
        <v>44</v>
      </c>
      <c r="H63" s="51" t="s">
        <v>46</v>
      </c>
    </row>
    <row r="64" spans="4:8" ht="14.25">
      <c r="D64" s="1" t="s">
        <v>48</v>
      </c>
      <c r="E64" s="98" t="s">
        <v>224</v>
      </c>
      <c r="F64" s="98" t="s">
        <v>225</v>
      </c>
      <c r="G64" s="52" t="s">
        <v>45</v>
      </c>
      <c r="H64" s="52" t="s">
        <v>45</v>
      </c>
    </row>
    <row r="65" spans="4:8" ht="12.75">
      <c r="D65" s="15" t="s">
        <v>9</v>
      </c>
      <c r="E65" s="54">
        <f>E27+E45</f>
        <v>0</v>
      </c>
      <c r="F65" s="54">
        <f>F27+F45</f>
        <v>0</v>
      </c>
      <c r="G65" s="54">
        <f>G27</f>
        <v>0</v>
      </c>
      <c r="H65" s="54">
        <f>H27</f>
        <v>0</v>
      </c>
    </row>
    <row r="66" spans="4:8" ht="12.75">
      <c r="D66" s="15" t="s">
        <v>49</v>
      </c>
      <c r="E66" s="54">
        <f aca="true" t="shared" si="2" ref="E66:F73">E28+E46</f>
        <v>0</v>
      </c>
      <c r="F66" s="54">
        <f t="shared" si="2"/>
        <v>0</v>
      </c>
      <c r="G66" s="54">
        <f aca="true" t="shared" si="3" ref="G66:H73">G28</f>
        <v>0</v>
      </c>
      <c r="H66" s="54">
        <f t="shared" si="3"/>
        <v>0</v>
      </c>
    </row>
    <row r="67" spans="4:8" ht="12.75">
      <c r="D67" s="15" t="s">
        <v>50</v>
      </c>
      <c r="E67" s="54">
        <f t="shared" si="2"/>
        <v>0</v>
      </c>
      <c r="F67" s="54">
        <f t="shared" si="2"/>
        <v>0</v>
      </c>
      <c r="G67" s="54">
        <f t="shared" si="3"/>
        <v>0</v>
      </c>
      <c r="H67" s="54">
        <f t="shared" si="3"/>
        <v>0</v>
      </c>
    </row>
    <row r="68" spans="4:8" ht="12.75">
      <c r="D68" s="15" t="s">
        <v>51</v>
      </c>
      <c r="E68" s="54">
        <f t="shared" si="2"/>
        <v>0</v>
      </c>
      <c r="F68" s="54">
        <f t="shared" si="2"/>
        <v>0</v>
      </c>
      <c r="G68" s="54">
        <f t="shared" si="3"/>
        <v>0</v>
      </c>
      <c r="H68" s="54">
        <f t="shared" si="3"/>
        <v>0</v>
      </c>
    </row>
    <row r="69" spans="4:8" ht="12.75">
      <c r="D69" s="15" t="s">
        <v>52</v>
      </c>
      <c r="E69" s="54">
        <f t="shared" si="2"/>
        <v>0</v>
      </c>
      <c r="F69" s="54">
        <f t="shared" si="2"/>
        <v>0</v>
      </c>
      <c r="G69" s="54">
        <f t="shared" si="3"/>
        <v>0</v>
      </c>
      <c r="H69" s="54">
        <f t="shared" si="3"/>
        <v>0</v>
      </c>
    </row>
    <row r="70" spans="4:8" ht="12.75">
      <c r="D70" s="15" t="s">
        <v>53</v>
      </c>
      <c r="E70" s="54">
        <f t="shared" si="2"/>
        <v>0</v>
      </c>
      <c r="F70" s="54">
        <f t="shared" si="2"/>
        <v>0</v>
      </c>
      <c r="G70" s="54">
        <f t="shared" si="3"/>
        <v>0</v>
      </c>
      <c r="H70" s="54">
        <f t="shared" si="3"/>
        <v>0</v>
      </c>
    </row>
    <row r="71" spans="4:8" ht="12.75">
      <c r="D71" s="15" t="s">
        <v>54</v>
      </c>
      <c r="E71" s="54">
        <f t="shared" si="2"/>
        <v>0</v>
      </c>
      <c r="F71" s="54">
        <f t="shared" si="2"/>
        <v>0</v>
      </c>
      <c r="G71" s="54">
        <f t="shared" si="3"/>
        <v>0</v>
      </c>
      <c r="H71" s="54">
        <f t="shared" si="3"/>
        <v>0</v>
      </c>
    </row>
    <row r="72" spans="4:8" ht="12.75">
      <c r="D72" s="15" t="s">
        <v>55</v>
      </c>
      <c r="E72" s="54">
        <f t="shared" si="2"/>
        <v>0</v>
      </c>
      <c r="F72" s="54">
        <f t="shared" si="2"/>
        <v>0</v>
      </c>
      <c r="G72" s="54">
        <f t="shared" si="3"/>
        <v>0</v>
      </c>
      <c r="H72" s="54">
        <f t="shared" si="3"/>
        <v>0</v>
      </c>
    </row>
    <row r="73" spans="4:8" ht="12.75">
      <c r="D73" s="15" t="s">
        <v>56</v>
      </c>
      <c r="E73" s="54">
        <f t="shared" si="2"/>
        <v>0</v>
      </c>
      <c r="F73" s="54">
        <f t="shared" si="2"/>
        <v>0</v>
      </c>
      <c r="G73" s="54">
        <f t="shared" si="3"/>
        <v>0</v>
      </c>
      <c r="H73" s="54">
        <f t="shared" si="3"/>
        <v>0</v>
      </c>
    </row>
    <row r="75" ht="12.75">
      <c r="D75" s="129" t="s">
        <v>209</v>
      </c>
    </row>
    <row r="76" ht="12.75">
      <c r="D76" s="129" t="s">
        <v>210</v>
      </c>
    </row>
    <row r="78" spans="3:4" ht="12.75">
      <c r="C78" t="s">
        <v>5</v>
      </c>
      <c r="D78" t="s">
        <v>124</v>
      </c>
    </row>
    <row r="80" ht="12.75">
      <c r="D80" t="s">
        <v>226</v>
      </c>
    </row>
    <row r="81" ht="12.75">
      <c r="D81" t="s">
        <v>137</v>
      </c>
    </row>
    <row r="82" ht="12.75">
      <c r="D82" t="s">
        <v>79</v>
      </c>
    </row>
    <row r="83" ht="12.75">
      <c r="D83" t="s">
        <v>147</v>
      </c>
    </row>
    <row r="85" spans="5:8" ht="12.75">
      <c r="E85" s="109" t="s">
        <v>81</v>
      </c>
      <c r="F85" s="108"/>
      <c r="G85" s="108"/>
      <c r="H85" s="108"/>
    </row>
    <row r="86" spans="5:8" ht="12.75">
      <c r="E86" s="107" t="s">
        <v>43</v>
      </c>
      <c r="F86" s="107"/>
      <c r="G86" s="51" t="s">
        <v>44</v>
      </c>
      <c r="H86" s="51" t="s">
        <v>46</v>
      </c>
    </row>
    <row r="87" spans="4:8" ht="14.25">
      <c r="D87" s="1" t="s">
        <v>48</v>
      </c>
      <c r="E87" s="98" t="s">
        <v>135</v>
      </c>
      <c r="F87" s="98" t="s">
        <v>134</v>
      </c>
      <c r="G87" s="98" t="s">
        <v>45</v>
      </c>
      <c r="H87" s="98" t="s">
        <v>45</v>
      </c>
    </row>
    <row r="88" spans="4:8" ht="12.75">
      <c r="D88" s="15" t="s">
        <v>9</v>
      </c>
      <c r="E88" s="56"/>
      <c r="F88" s="56"/>
      <c r="G88" s="56"/>
      <c r="H88" s="56"/>
    </row>
    <row r="89" spans="4:8" ht="12.75">
      <c r="D89" s="15" t="s">
        <v>49</v>
      </c>
      <c r="E89" s="55"/>
      <c r="F89" s="55"/>
      <c r="G89" s="55"/>
      <c r="H89" s="55"/>
    </row>
    <row r="90" spans="4:8" ht="12.75">
      <c r="D90" s="15" t="s">
        <v>50</v>
      </c>
      <c r="E90" s="55"/>
      <c r="F90" s="55"/>
      <c r="G90" s="55"/>
      <c r="H90" s="55"/>
    </row>
    <row r="91" spans="4:8" ht="12.75">
      <c r="D91" s="15" t="s">
        <v>51</v>
      </c>
      <c r="E91" s="55"/>
      <c r="F91" s="55"/>
      <c r="G91" s="55"/>
      <c r="H91" s="55"/>
    </row>
    <row r="92" spans="4:8" ht="12.75">
      <c r="D92" s="15" t="s">
        <v>52</v>
      </c>
      <c r="E92" s="55"/>
      <c r="F92" s="55"/>
      <c r="G92" s="55"/>
      <c r="H92" s="55"/>
    </row>
    <row r="93" spans="4:8" ht="12.75">
      <c r="D93" s="15" t="s">
        <v>53</v>
      </c>
      <c r="E93" s="55"/>
      <c r="F93" s="55"/>
      <c r="G93" s="55"/>
      <c r="H93" s="55"/>
    </row>
    <row r="94" spans="4:8" ht="12.75">
      <c r="D94" s="15" t="s">
        <v>54</v>
      </c>
      <c r="E94" s="55"/>
      <c r="F94" s="55"/>
      <c r="G94" s="55"/>
      <c r="H94" s="55"/>
    </row>
    <row r="95" spans="4:8" ht="12.75">
      <c r="D95" s="15" t="s">
        <v>55</v>
      </c>
      <c r="E95" s="55"/>
      <c r="F95" s="55"/>
      <c r="G95" s="55"/>
      <c r="H95" s="55"/>
    </row>
    <row r="96" spans="4:8" ht="12.75">
      <c r="D96" s="15" t="s">
        <v>56</v>
      </c>
      <c r="E96" s="55"/>
      <c r="F96" s="55"/>
      <c r="G96" s="55"/>
      <c r="H96" s="55"/>
    </row>
    <row r="97" spans="4:8" ht="12.75">
      <c r="D97" s="15"/>
      <c r="E97" s="53"/>
      <c r="F97" s="53"/>
      <c r="G97" s="53"/>
      <c r="H97" s="53"/>
    </row>
    <row r="98" spans="4:8" ht="12.75">
      <c r="D98" s="15" t="s">
        <v>20</v>
      </c>
      <c r="E98" s="57">
        <f>SUM(E88:E96)</f>
        <v>0</v>
      </c>
      <c r="F98" s="57">
        <f>SUM(F88:F96)</f>
        <v>0</v>
      </c>
      <c r="G98" s="57">
        <f>SUM(G88:G96)</f>
        <v>0</v>
      </c>
      <c r="H98" s="57">
        <f>SUM(H88:H96)</f>
        <v>0</v>
      </c>
    </row>
    <row r="100" ht="12.75">
      <c r="D100" s="129" t="s">
        <v>209</v>
      </c>
    </row>
    <row r="101" ht="12.75">
      <c r="D101" s="129" t="s">
        <v>210</v>
      </c>
    </row>
    <row r="103" spans="3:4" ht="12.75">
      <c r="C103" t="s">
        <v>6</v>
      </c>
      <c r="D103" t="s">
        <v>174</v>
      </c>
    </row>
    <row r="105" ht="12.75">
      <c r="D105" t="s">
        <v>175</v>
      </c>
    </row>
    <row r="107" ht="12.75">
      <c r="D107" t="s">
        <v>227</v>
      </c>
    </row>
    <row r="109" spans="4:6" ht="12.75">
      <c r="D109" t="s">
        <v>228</v>
      </c>
      <c r="F109" s="124">
        <f>E98</f>
        <v>0</v>
      </c>
    </row>
    <row r="110" spans="4:6" ht="12.75">
      <c r="D110" t="s">
        <v>229</v>
      </c>
      <c r="F110" s="124">
        <f>F98</f>
        <v>0</v>
      </c>
    </row>
    <row r="111" spans="4:6" ht="12.75">
      <c r="D111" t="s">
        <v>59</v>
      </c>
      <c r="F111" s="124">
        <f>G98</f>
        <v>0</v>
      </c>
    </row>
    <row r="112" spans="4:6" ht="12.75">
      <c r="D112" t="s">
        <v>60</v>
      </c>
      <c r="F112" s="124">
        <f>H98</f>
        <v>0</v>
      </c>
    </row>
    <row r="113" spans="4:6" ht="12.75">
      <c r="D113" t="s">
        <v>168</v>
      </c>
      <c r="F113" s="124">
        <f>SUM(F109:F112)</f>
        <v>0</v>
      </c>
    </row>
    <row r="114" ht="12.75">
      <c r="F114" s="125" t="s">
        <v>169</v>
      </c>
    </row>
    <row r="115" spans="4:6" ht="12.75">
      <c r="D115" t="s">
        <v>174</v>
      </c>
      <c r="F115" s="124">
        <f>F113*12</f>
        <v>0</v>
      </c>
    </row>
    <row r="117" spans="2:3" ht="12.75">
      <c r="B117" s="1" t="s">
        <v>68</v>
      </c>
      <c r="C117" t="s">
        <v>82</v>
      </c>
    </row>
    <row r="118" ht="12.75">
      <c r="C118" t="s">
        <v>83</v>
      </c>
    </row>
    <row r="119" ht="12.75">
      <c r="C119" t="s">
        <v>84</v>
      </c>
    </row>
    <row r="120" spans="3:4" ht="12.75">
      <c r="C120" t="s">
        <v>256</v>
      </c>
      <c r="D120" s="130"/>
    </row>
    <row r="122" spans="3:4" ht="12.75">
      <c r="C122" t="s">
        <v>0</v>
      </c>
      <c r="D122" t="s">
        <v>148</v>
      </c>
    </row>
    <row r="123" ht="12.75">
      <c r="D123" t="s">
        <v>86</v>
      </c>
    </row>
    <row r="124" spans="4:8" ht="12.75">
      <c r="D124" s="134"/>
      <c r="E124" s="134"/>
      <c r="F124" s="134"/>
      <c r="G124" s="134"/>
      <c r="H124" s="134"/>
    </row>
    <row r="125" spans="4:8" ht="12.75">
      <c r="D125" s="134"/>
      <c r="E125" s="134"/>
      <c r="F125" s="134"/>
      <c r="G125" s="134"/>
      <c r="H125" s="134"/>
    </row>
    <row r="126" ht="12.75">
      <c r="D126" t="s">
        <v>87</v>
      </c>
    </row>
    <row r="127" spans="4:8" ht="12.75">
      <c r="D127" s="134"/>
      <c r="E127" s="134"/>
      <c r="F127" s="134"/>
      <c r="G127" s="134"/>
      <c r="H127" s="134"/>
    </row>
    <row r="128" spans="4:8" ht="12.75">
      <c r="D128" s="134"/>
      <c r="E128" s="134"/>
      <c r="F128" s="134"/>
      <c r="G128" s="134"/>
      <c r="H128" s="134"/>
    </row>
    <row r="129" ht="12.75">
      <c r="D129" t="s">
        <v>88</v>
      </c>
    </row>
    <row r="130" spans="4:8" ht="12.75">
      <c r="D130" s="134"/>
      <c r="E130" s="134"/>
      <c r="F130" s="134"/>
      <c r="G130" s="134"/>
      <c r="H130" s="134"/>
    </row>
    <row r="131" spans="4:8" ht="12.75">
      <c r="D131" s="134"/>
      <c r="E131" s="134"/>
      <c r="F131" s="134"/>
      <c r="G131" s="134"/>
      <c r="H131" s="134"/>
    </row>
    <row r="132" ht="12.75">
      <c r="D132" t="s">
        <v>89</v>
      </c>
    </row>
    <row r="133" spans="4:8" ht="12.75">
      <c r="D133" s="134"/>
      <c r="E133" s="134"/>
      <c r="F133" s="134"/>
      <c r="G133" s="134"/>
      <c r="H133" s="134"/>
    </row>
    <row r="134" spans="4:8" ht="12.75">
      <c r="D134" s="134"/>
      <c r="E134" s="134"/>
      <c r="F134" s="134"/>
      <c r="G134" s="134"/>
      <c r="H134" s="134"/>
    </row>
    <row r="135" ht="12.75">
      <c r="D135" t="s">
        <v>154</v>
      </c>
    </row>
    <row r="136" spans="4:8" ht="12.75">
      <c r="D136" s="134"/>
      <c r="E136" s="134"/>
      <c r="F136" s="134"/>
      <c r="G136" s="134"/>
      <c r="H136" s="134"/>
    </row>
    <row r="137" spans="4:8" ht="12.75">
      <c r="D137" s="134"/>
      <c r="E137" s="134"/>
      <c r="F137" s="134"/>
      <c r="G137" s="134"/>
      <c r="H137" s="134"/>
    </row>
    <row r="139" spans="3:4" ht="12.75">
      <c r="C139" t="s">
        <v>1</v>
      </c>
      <c r="D139" t="s">
        <v>264</v>
      </c>
    </row>
    <row r="140" ht="12.75">
      <c r="D140" t="s">
        <v>91</v>
      </c>
    </row>
    <row r="141" ht="12.75">
      <c r="D141" t="s">
        <v>92</v>
      </c>
    </row>
    <row r="143" spans="4:8" ht="12.75">
      <c r="D143" s="5"/>
      <c r="E143" s="63" t="s">
        <v>93</v>
      </c>
      <c r="F143" s="25"/>
      <c r="G143" s="25"/>
      <c r="H143" s="64" t="s">
        <v>93</v>
      </c>
    </row>
    <row r="144" spans="4:8" ht="12.75">
      <c r="D144" s="70" t="s">
        <v>48</v>
      </c>
      <c r="E144" s="71" t="s">
        <v>125</v>
      </c>
      <c r="F144" s="18"/>
      <c r="G144" s="71" t="s">
        <v>48</v>
      </c>
      <c r="H144" s="72" t="s">
        <v>125</v>
      </c>
    </row>
    <row r="145" spans="4:8" ht="12.75">
      <c r="D145" s="65">
        <v>65</v>
      </c>
      <c r="E145" s="22"/>
      <c r="F145" s="17"/>
      <c r="G145" s="66">
        <v>88</v>
      </c>
      <c r="H145" s="23"/>
    </row>
    <row r="146" spans="4:8" ht="12.75">
      <c r="D146" s="65">
        <v>66</v>
      </c>
      <c r="E146" s="68"/>
      <c r="F146" s="17"/>
      <c r="G146" s="66">
        <v>89</v>
      </c>
      <c r="H146" s="69"/>
    </row>
    <row r="147" spans="4:8" ht="12.75">
      <c r="D147" s="65">
        <v>67</v>
      </c>
      <c r="E147" s="68"/>
      <c r="F147" s="17"/>
      <c r="G147" s="66">
        <v>90</v>
      </c>
      <c r="H147" s="69"/>
    </row>
    <row r="148" spans="4:8" ht="12.75">
      <c r="D148" s="65">
        <v>68</v>
      </c>
      <c r="E148" s="68"/>
      <c r="F148" s="17"/>
      <c r="G148" s="66">
        <v>91</v>
      </c>
      <c r="H148" s="69"/>
    </row>
    <row r="149" spans="4:8" ht="12.75">
      <c r="D149" s="65">
        <v>69</v>
      </c>
      <c r="E149" s="68"/>
      <c r="F149" s="17"/>
      <c r="G149" s="66">
        <v>92</v>
      </c>
      <c r="H149" s="69"/>
    </row>
    <row r="150" spans="4:8" ht="12.75">
      <c r="D150" s="65">
        <v>70</v>
      </c>
      <c r="E150" s="68"/>
      <c r="F150" s="17"/>
      <c r="G150" s="66">
        <v>93</v>
      </c>
      <c r="H150" s="69"/>
    </row>
    <row r="151" spans="4:8" ht="12.75">
      <c r="D151" s="65">
        <v>71</v>
      </c>
      <c r="E151" s="68"/>
      <c r="F151" s="17"/>
      <c r="G151" s="66">
        <v>94</v>
      </c>
      <c r="H151" s="69"/>
    </row>
    <row r="152" spans="4:8" ht="12.75">
      <c r="D152" s="65">
        <v>72</v>
      </c>
      <c r="E152" s="68"/>
      <c r="F152" s="17"/>
      <c r="G152" s="66">
        <v>95</v>
      </c>
      <c r="H152" s="69"/>
    </row>
    <row r="153" spans="4:8" ht="12.75">
      <c r="D153" s="65">
        <v>73</v>
      </c>
      <c r="E153" s="68"/>
      <c r="F153" s="17"/>
      <c r="G153" s="66">
        <v>96</v>
      </c>
      <c r="H153" s="69"/>
    </row>
    <row r="154" spans="4:8" ht="12.75">
      <c r="D154" s="65">
        <v>74</v>
      </c>
      <c r="E154" s="68"/>
      <c r="F154" s="17"/>
      <c r="G154" s="66">
        <v>97</v>
      </c>
      <c r="H154" s="69"/>
    </row>
    <row r="155" spans="4:8" ht="12.75">
      <c r="D155" s="65">
        <v>75</v>
      </c>
      <c r="E155" s="68"/>
      <c r="F155" s="17"/>
      <c r="G155" s="66">
        <v>98</v>
      </c>
      <c r="H155" s="69"/>
    </row>
    <row r="156" spans="4:8" ht="12.75">
      <c r="D156" s="65">
        <v>76</v>
      </c>
      <c r="E156" s="68"/>
      <c r="F156" s="17"/>
      <c r="G156" s="66">
        <v>99</v>
      </c>
      <c r="H156" s="69"/>
    </row>
    <row r="157" spans="4:8" ht="12.75">
      <c r="D157" s="65">
        <v>77</v>
      </c>
      <c r="E157" s="68"/>
      <c r="F157" s="17"/>
      <c r="G157" s="66">
        <v>100</v>
      </c>
      <c r="H157" s="69"/>
    </row>
    <row r="158" spans="4:8" ht="12.75">
      <c r="D158" s="65">
        <v>78</v>
      </c>
      <c r="E158" s="68"/>
      <c r="F158" s="17"/>
      <c r="G158" s="66">
        <v>101</v>
      </c>
      <c r="H158" s="69"/>
    </row>
    <row r="159" spans="4:8" ht="12.75">
      <c r="D159" s="65">
        <v>79</v>
      </c>
      <c r="E159" s="68"/>
      <c r="F159" s="17"/>
      <c r="G159" s="66">
        <v>102</v>
      </c>
      <c r="H159" s="69"/>
    </row>
    <row r="160" spans="4:8" ht="12.75">
      <c r="D160" s="65">
        <v>80</v>
      </c>
      <c r="E160" s="68"/>
      <c r="F160" s="17"/>
      <c r="G160" s="66">
        <v>103</v>
      </c>
      <c r="H160" s="69"/>
    </row>
    <row r="161" spans="4:8" ht="12.75">
      <c r="D161" s="65">
        <v>81</v>
      </c>
      <c r="E161" s="68"/>
      <c r="F161" s="17"/>
      <c r="G161" s="66">
        <v>104</v>
      </c>
      <c r="H161" s="69"/>
    </row>
    <row r="162" spans="4:8" ht="12.75">
      <c r="D162" s="65">
        <v>82</v>
      </c>
      <c r="E162" s="68"/>
      <c r="F162" s="17"/>
      <c r="G162" s="66">
        <v>105</v>
      </c>
      <c r="H162" s="69"/>
    </row>
    <row r="163" spans="4:8" ht="12.75">
      <c r="D163" s="65">
        <v>83</v>
      </c>
      <c r="E163" s="68"/>
      <c r="F163" s="17"/>
      <c r="G163" s="66">
        <v>106</v>
      </c>
      <c r="H163" s="69"/>
    </row>
    <row r="164" spans="4:8" ht="12.75">
      <c r="D164" s="65">
        <v>84</v>
      </c>
      <c r="E164" s="68"/>
      <c r="F164" s="17"/>
      <c r="G164" s="66">
        <v>107</v>
      </c>
      <c r="H164" s="69"/>
    </row>
    <row r="165" spans="4:8" ht="12.75">
      <c r="D165" s="65">
        <v>85</v>
      </c>
      <c r="E165" s="68"/>
      <c r="F165" s="17"/>
      <c r="G165" s="66">
        <v>108</v>
      </c>
      <c r="H165" s="69"/>
    </row>
    <row r="166" spans="4:8" ht="12.75">
      <c r="D166" s="65">
        <v>86</v>
      </c>
      <c r="E166" s="68"/>
      <c r="F166" s="17"/>
      <c r="G166" s="66">
        <v>109</v>
      </c>
      <c r="H166" s="69"/>
    </row>
    <row r="167" spans="4:8" ht="12.75">
      <c r="D167" s="65">
        <v>87</v>
      </c>
      <c r="E167" s="68"/>
      <c r="F167" s="17"/>
      <c r="G167" s="66">
        <v>110</v>
      </c>
      <c r="H167" s="69"/>
    </row>
    <row r="168" spans="4:8" ht="12.75">
      <c r="D168" s="7"/>
      <c r="E168" s="17"/>
      <c r="F168" s="17"/>
      <c r="G168" s="17"/>
      <c r="H168" s="8"/>
    </row>
    <row r="169" spans="4:8" ht="12.75">
      <c r="D169" s="10" t="s">
        <v>20</v>
      </c>
      <c r="E169" s="18"/>
      <c r="F169" s="18"/>
      <c r="G169" s="18"/>
      <c r="H169" s="46"/>
    </row>
    <row r="171" spans="3:4" ht="12.75">
      <c r="C171" t="s">
        <v>5</v>
      </c>
      <c r="D171" t="s">
        <v>265</v>
      </c>
    </row>
    <row r="172" ht="12.75">
      <c r="D172" t="s">
        <v>230</v>
      </c>
    </row>
    <row r="173" ht="12.75">
      <c r="D173" t="s">
        <v>94</v>
      </c>
    </row>
    <row r="174" ht="12.75">
      <c r="D174" t="s">
        <v>95</v>
      </c>
    </row>
    <row r="175" ht="12.75">
      <c r="D175" t="s">
        <v>96</v>
      </c>
    </row>
    <row r="177" spans="4:8" ht="12.75">
      <c r="D177" s="5"/>
      <c r="E177" s="63" t="s">
        <v>97</v>
      </c>
      <c r="F177" s="25"/>
      <c r="G177" s="25"/>
      <c r="H177" s="64" t="s">
        <v>97</v>
      </c>
    </row>
    <row r="178" spans="4:8" ht="12.75">
      <c r="D178" s="7"/>
      <c r="E178" s="66" t="s">
        <v>98</v>
      </c>
      <c r="F178" s="17"/>
      <c r="G178" s="17"/>
      <c r="H178" s="67" t="s">
        <v>98</v>
      </c>
    </row>
    <row r="179" spans="4:8" ht="12.75">
      <c r="D179" s="70" t="s">
        <v>48</v>
      </c>
      <c r="E179" s="71" t="s">
        <v>125</v>
      </c>
      <c r="F179" s="18"/>
      <c r="G179" s="71" t="s">
        <v>48</v>
      </c>
      <c r="H179" s="72" t="s">
        <v>125</v>
      </c>
    </row>
    <row r="180" spans="4:8" ht="12.75">
      <c r="D180" s="65">
        <v>20</v>
      </c>
      <c r="E180" s="22"/>
      <c r="F180" s="17"/>
      <c r="G180" s="66">
        <v>45</v>
      </c>
      <c r="H180" s="23"/>
    </row>
    <row r="181" spans="4:8" ht="12.75">
      <c r="D181" s="65">
        <v>21</v>
      </c>
      <c r="E181" s="68"/>
      <c r="F181" s="17"/>
      <c r="G181" s="66">
        <v>46</v>
      </c>
      <c r="H181" s="69"/>
    </row>
    <row r="182" spans="4:8" ht="12.75">
      <c r="D182" s="65">
        <v>22</v>
      </c>
      <c r="E182" s="68"/>
      <c r="F182" s="17"/>
      <c r="G182" s="66">
        <v>47</v>
      </c>
      <c r="H182" s="69"/>
    </row>
    <row r="183" spans="4:8" ht="12.75">
      <c r="D183" s="65">
        <v>23</v>
      </c>
      <c r="E183" s="68"/>
      <c r="F183" s="17"/>
      <c r="G183" s="66">
        <v>48</v>
      </c>
      <c r="H183" s="69"/>
    </row>
    <row r="184" spans="4:8" ht="12.75">
      <c r="D184" s="65">
        <v>24</v>
      </c>
      <c r="E184" s="68"/>
      <c r="F184" s="17"/>
      <c r="G184" s="66">
        <v>49</v>
      </c>
      <c r="H184" s="69"/>
    </row>
    <row r="185" spans="4:8" ht="12.75">
      <c r="D185" s="65">
        <v>25</v>
      </c>
      <c r="E185" s="68"/>
      <c r="F185" s="17"/>
      <c r="G185" s="66">
        <v>50</v>
      </c>
      <c r="H185" s="69"/>
    </row>
    <row r="186" spans="4:8" ht="12.75">
      <c r="D186" s="65">
        <v>26</v>
      </c>
      <c r="E186" s="68"/>
      <c r="F186" s="17"/>
      <c r="G186" s="66">
        <v>51</v>
      </c>
      <c r="H186" s="69"/>
    </row>
    <row r="187" spans="4:8" ht="12.75">
      <c r="D187" s="65">
        <v>27</v>
      </c>
      <c r="E187" s="68"/>
      <c r="F187" s="17"/>
      <c r="G187" s="66">
        <v>52</v>
      </c>
      <c r="H187" s="69"/>
    </row>
    <row r="188" spans="4:8" ht="12.75">
      <c r="D188" s="65">
        <v>28</v>
      </c>
      <c r="E188" s="68"/>
      <c r="F188" s="17"/>
      <c r="G188" s="66">
        <v>53</v>
      </c>
      <c r="H188" s="69"/>
    </row>
    <row r="189" spans="4:8" ht="12.75">
      <c r="D189" s="65">
        <v>29</v>
      </c>
      <c r="E189" s="68"/>
      <c r="F189" s="17"/>
      <c r="G189" s="66">
        <v>54</v>
      </c>
      <c r="H189" s="69"/>
    </row>
    <row r="190" spans="4:8" ht="12.75">
      <c r="D190" s="65">
        <v>30</v>
      </c>
      <c r="E190" s="68"/>
      <c r="F190" s="17"/>
      <c r="G190" s="66">
        <v>55</v>
      </c>
      <c r="H190" s="69"/>
    </row>
    <row r="191" spans="4:8" ht="12.75">
      <c r="D191" s="65">
        <v>31</v>
      </c>
      <c r="E191" s="68"/>
      <c r="F191" s="17"/>
      <c r="G191" s="66">
        <v>56</v>
      </c>
      <c r="H191" s="69"/>
    </row>
    <row r="192" spans="4:8" ht="12.75">
      <c r="D192" s="65">
        <v>32</v>
      </c>
      <c r="E192" s="68"/>
      <c r="F192" s="17"/>
      <c r="G192" s="66">
        <v>57</v>
      </c>
      <c r="H192" s="69"/>
    </row>
    <row r="193" spans="4:8" ht="12.75">
      <c r="D193" s="65">
        <v>33</v>
      </c>
      <c r="E193" s="68"/>
      <c r="F193" s="17"/>
      <c r="G193" s="66">
        <v>58</v>
      </c>
      <c r="H193" s="69"/>
    </row>
    <row r="194" spans="4:8" ht="12.75">
      <c r="D194" s="65">
        <v>34</v>
      </c>
      <c r="E194" s="68"/>
      <c r="F194" s="17"/>
      <c r="G194" s="66">
        <v>59</v>
      </c>
      <c r="H194" s="69"/>
    </row>
    <row r="195" spans="4:8" ht="12.75">
      <c r="D195" s="65">
        <v>35</v>
      </c>
      <c r="E195" s="68"/>
      <c r="F195" s="17"/>
      <c r="G195" s="66">
        <v>60</v>
      </c>
      <c r="H195" s="69"/>
    </row>
    <row r="196" spans="4:8" ht="12.75">
      <c r="D196" s="65">
        <v>36</v>
      </c>
      <c r="E196" s="68"/>
      <c r="F196" s="17"/>
      <c r="G196" s="66">
        <v>61</v>
      </c>
      <c r="H196" s="69"/>
    </row>
    <row r="197" spans="4:8" ht="12.75">
      <c r="D197" s="65">
        <v>37</v>
      </c>
      <c r="E197" s="68"/>
      <c r="F197" s="17"/>
      <c r="G197" s="66">
        <v>62</v>
      </c>
      <c r="H197" s="69"/>
    </row>
    <row r="198" spans="4:8" ht="12.75">
      <c r="D198" s="65">
        <v>38</v>
      </c>
      <c r="E198" s="68"/>
      <c r="F198" s="17"/>
      <c r="G198" s="66">
        <v>63</v>
      </c>
      <c r="H198" s="69"/>
    </row>
    <row r="199" spans="4:8" ht="12.75">
      <c r="D199" s="65">
        <v>39</v>
      </c>
      <c r="E199" s="68"/>
      <c r="F199" s="17"/>
      <c r="G199" s="66">
        <v>64</v>
      </c>
      <c r="H199" s="69"/>
    </row>
    <row r="200" spans="4:8" ht="12.75">
      <c r="D200" s="65">
        <v>40</v>
      </c>
      <c r="E200" s="68"/>
      <c r="F200" s="17"/>
      <c r="G200" s="66">
        <v>65</v>
      </c>
      <c r="H200" s="69"/>
    </row>
    <row r="201" spans="4:8" ht="12.75">
      <c r="D201" s="65">
        <v>41</v>
      </c>
      <c r="E201" s="68"/>
      <c r="F201" s="17"/>
      <c r="G201" s="66">
        <v>66</v>
      </c>
      <c r="H201" s="69"/>
    </row>
    <row r="202" spans="4:8" ht="12.75">
      <c r="D202" s="65">
        <v>42</v>
      </c>
      <c r="E202" s="68"/>
      <c r="F202" s="17"/>
      <c r="G202" s="66">
        <v>67</v>
      </c>
      <c r="H202" s="69"/>
    </row>
    <row r="203" spans="4:8" ht="12.75">
      <c r="D203" s="65">
        <v>43</v>
      </c>
      <c r="E203" s="68"/>
      <c r="F203" s="17"/>
      <c r="G203" s="66">
        <v>68</v>
      </c>
      <c r="H203" s="69"/>
    </row>
    <row r="204" spans="4:8" ht="12.75">
      <c r="D204" s="65">
        <v>44</v>
      </c>
      <c r="E204" s="68"/>
      <c r="F204" s="17"/>
      <c r="G204" s="66">
        <v>69</v>
      </c>
      <c r="H204" s="69"/>
    </row>
    <row r="205" spans="4:8" ht="12.75">
      <c r="D205" s="7"/>
      <c r="E205" s="17"/>
      <c r="F205" s="17"/>
      <c r="G205" s="17"/>
      <c r="H205" s="8"/>
    </row>
    <row r="206" spans="4:8" ht="12.75">
      <c r="D206" s="10" t="s">
        <v>20</v>
      </c>
      <c r="E206" s="18"/>
      <c r="F206" s="18"/>
      <c r="G206" s="18"/>
      <c r="H206" s="46"/>
    </row>
  </sheetData>
  <mergeCells count="10">
    <mergeCell ref="D136:H136"/>
    <mergeCell ref="D137:H137"/>
    <mergeCell ref="D130:H130"/>
    <mergeCell ref="D131:H131"/>
    <mergeCell ref="D133:H133"/>
    <mergeCell ref="D134:H134"/>
    <mergeCell ref="D124:H124"/>
    <mergeCell ref="D125:H125"/>
    <mergeCell ref="D127:H127"/>
    <mergeCell ref="D128:H128"/>
  </mergeCells>
  <printOptions/>
  <pageMargins left="0.75" right="0.75" top="1" bottom="1" header="0.5" footer="0.5"/>
  <pageSetup horizontalDpi="600" verticalDpi="600" orientation="portrait" scale="96" r:id="rId1"/>
  <headerFooter alignWithMargins="0">
    <oddHeader>&amp;L&amp;A&amp;R&amp;Z&amp;F</oddHeader>
    <oddFooter>&amp;LPage &amp;P&amp;R&amp;D</oddFooter>
  </headerFooter>
  <rowBreaks count="4" manualBreakCount="4">
    <brk id="36" max="7" man="1"/>
    <brk id="77" max="7" man="1"/>
    <brk id="116" max="7" man="1"/>
    <brk id="16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J20" sqref="J20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3.28125" style="0" customWidth="1"/>
    <col min="4" max="4" width="20.57421875" style="0" customWidth="1"/>
    <col min="5" max="5" width="12.28125" style="0" customWidth="1"/>
    <col min="6" max="6" width="11.8515625" style="0" bestFit="1" customWidth="1"/>
    <col min="7" max="8" width="11.7109375" style="0" customWidth="1"/>
  </cols>
  <sheetData>
    <row r="1" ht="12.75">
      <c r="A1" s="30" t="s">
        <v>202</v>
      </c>
    </row>
    <row r="3" spans="1:2" ht="12.75">
      <c r="A3" s="1" t="s">
        <v>231</v>
      </c>
      <c r="B3" t="s">
        <v>99</v>
      </c>
    </row>
    <row r="5" spans="2:4" ht="12.75">
      <c r="B5" s="1" t="s">
        <v>12</v>
      </c>
      <c r="D5" t="s">
        <v>232</v>
      </c>
    </row>
    <row r="7" spans="6:8" ht="12.75">
      <c r="F7" s="47">
        <v>2004</v>
      </c>
      <c r="G7" s="47">
        <v>2005</v>
      </c>
      <c r="H7" s="47">
        <v>2006</v>
      </c>
    </row>
    <row r="8" spans="3:8" ht="12.75">
      <c r="C8" s="27" t="s">
        <v>0</v>
      </c>
      <c r="D8" s="29" t="s">
        <v>100</v>
      </c>
      <c r="E8" s="4"/>
      <c r="F8" s="102">
        <v>9500000</v>
      </c>
      <c r="G8" s="54">
        <v>2000000</v>
      </c>
      <c r="H8" s="103">
        <v>2000000</v>
      </c>
    </row>
    <row r="9" spans="3:8" ht="12.75">
      <c r="C9" s="28" t="s">
        <v>1</v>
      </c>
      <c r="D9" s="26" t="s">
        <v>14</v>
      </c>
      <c r="E9" s="6"/>
      <c r="F9" s="19"/>
      <c r="G9" s="19"/>
      <c r="H9" s="40"/>
    </row>
    <row r="10" spans="3:8" ht="12.75">
      <c r="C10" s="16"/>
      <c r="D10" s="7" t="s">
        <v>102</v>
      </c>
      <c r="E10" s="8"/>
      <c r="F10" s="104">
        <v>3800000</v>
      </c>
      <c r="G10" s="104">
        <v>3900000</v>
      </c>
      <c r="H10" s="105">
        <v>4100000</v>
      </c>
    </row>
    <row r="11" spans="3:8" ht="12.75">
      <c r="C11" s="16"/>
      <c r="D11" s="7" t="s">
        <v>18</v>
      </c>
      <c r="E11" s="8"/>
      <c r="F11" s="21"/>
      <c r="G11" s="21"/>
      <c r="H11" s="38"/>
    </row>
    <row r="12" spans="3:8" ht="12.75">
      <c r="C12" s="14"/>
      <c r="D12" s="31" t="s">
        <v>20</v>
      </c>
      <c r="E12" s="11"/>
      <c r="F12" s="33">
        <f>F10+F11</f>
        <v>3800000</v>
      </c>
      <c r="G12" s="33">
        <f>G10+G11</f>
        <v>3900000</v>
      </c>
      <c r="H12" s="39">
        <f>H10+H11</f>
        <v>4100000</v>
      </c>
    </row>
    <row r="13" spans="3:8" ht="12.75">
      <c r="C13" s="28" t="s">
        <v>5</v>
      </c>
      <c r="D13" s="26" t="s">
        <v>21</v>
      </c>
      <c r="E13" s="6"/>
      <c r="F13" s="5"/>
      <c r="G13" s="13"/>
      <c r="H13" s="13"/>
    </row>
    <row r="14" spans="3:8" ht="12.75">
      <c r="C14" s="16"/>
      <c r="D14" s="7" t="s">
        <v>22</v>
      </c>
      <c r="E14" s="8"/>
      <c r="F14" s="21"/>
      <c r="G14" s="38"/>
      <c r="H14" s="38"/>
    </row>
    <row r="15" spans="3:8" ht="12.75">
      <c r="C15" s="16"/>
      <c r="D15" s="7" t="s">
        <v>23</v>
      </c>
      <c r="E15" s="8"/>
      <c r="F15" s="21"/>
      <c r="G15" s="38"/>
      <c r="H15" s="38"/>
    </row>
    <row r="16" spans="3:8" ht="12.75">
      <c r="C16" s="16"/>
      <c r="D16" s="7" t="s">
        <v>24</v>
      </c>
      <c r="E16" s="8"/>
      <c r="F16" s="21"/>
      <c r="G16" s="38"/>
      <c r="H16" s="38"/>
    </row>
    <row r="17" spans="3:8" ht="12.75">
      <c r="C17" s="16"/>
      <c r="D17" s="7" t="s">
        <v>103</v>
      </c>
      <c r="E17" s="8"/>
      <c r="F17" s="21"/>
      <c r="G17" s="38"/>
      <c r="H17" s="38"/>
    </row>
    <row r="18" spans="3:8" ht="12.75">
      <c r="C18" s="14"/>
      <c r="D18" s="31" t="s">
        <v>20</v>
      </c>
      <c r="E18" s="11"/>
      <c r="F18" s="33">
        <f>SUM(F14+F15+F16+F17)</f>
        <v>0</v>
      </c>
      <c r="G18" s="33">
        <f>SUM(G14+G15+G16+G17)</f>
        <v>0</v>
      </c>
      <c r="H18" s="39">
        <f>SUM(H14+H15+H16+H17)</f>
        <v>0</v>
      </c>
    </row>
    <row r="19" spans="3:8" ht="12.75">
      <c r="C19" s="28" t="s">
        <v>6</v>
      </c>
      <c r="D19" s="26" t="s">
        <v>28</v>
      </c>
      <c r="E19" s="6"/>
      <c r="F19" s="32"/>
      <c r="G19" s="40"/>
      <c r="H19" s="40"/>
    </row>
    <row r="20" spans="3:8" ht="12.75">
      <c r="C20" s="16"/>
      <c r="D20" s="7" t="s">
        <v>104</v>
      </c>
      <c r="E20" s="8"/>
      <c r="F20" s="21"/>
      <c r="G20" s="38"/>
      <c r="H20" s="38"/>
    </row>
    <row r="21" spans="3:8" ht="12.75">
      <c r="C21" s="16"/>
      <c r="D21" s="7" t="s">
        <v>105</v>
      </c>
      <c r="E21" s="8"/>
      <c r="F21" s="21"/>
      <c r="G21" s="38"/>
      <c r="H21" s="38"/>
    </row>
    <row r="22" spans="3:8" ht="12.75">
      <c r="C22" s="16"/>
      <c r="D22" s="7" t="s">
        <v>106</v>
      </c>
      <c r="E22" s="8"/>
      <c r="F22" s="21"/>
      <c r="G22" s="38"/>
      <c r="H22" s="38"/>
    </row>
    <row r="23" spans="3:8" ht="12.75">
      <c r="C23" s="16"/>
      <c r="D23" s="7" t="s">
        <v>32</v>
      </c>
      <c r="E23" s="8"/>
      <c r="F23" s="21"/>
      <c r="G23" s="38"/>
      <c r="H23" s="38"/>
    </row>
    <row r="24" spans="3:8" ht="12.75">
      <c r="C24" s="14"/>
      <c r="D24" s="31" t="s">
        <v>20</v>
      </c>
      <c r="E24" s="11"/>
      <c r="F24" s="74">
        <f>SUM(F20:F23)</f>
        <v>0</v>
      </c>
      <c r="G24" s="74">
        <f>SUM(G20:G23)</f>
        <v>0</v>
      </c>
      <c r="H24" s="75">
        <f>SUM(H20:H23)</f>
        <v>0</v>
      </c>
    </row>
    <row r="25" spans="3:8" ht="12.75">
      <c r="C25" s="28" t="s">
        <v>7</v>
      </c>
      <c r="D25" s="26" t="s">
        <v>107</v>
      </c>
      <c r="E25" s="25"/>
      <c r="F25" s="79">
        <f>F8-F12-F18+F24</f>
        <v>5700000</v>
      </c>
      <c r="G25" s="79">
        <f>G8-G12-G18+G24</f>
        <v>-1900000</v>
      </c>
      <c r="H25" s="80">
        <f>H8-H12-H18+H24</f>
        <v>-2100000</v>
      </c>
    </row>
    <row r="26" spans="3:8" ht="12.75">
      <c r="C26" s="42"/>
      <c r="D26" s="73" t="s">
        <v>108</v>
      </c>
      <c r="E26" s="17"/>
      <c r="F26" s="74"/>
      <c r="G26" s="75"/>
      <c r="H26" s="75"/>
    </row>
    <row r="27" spans="3:8" ht="12.75">
      <c r="C27" s="14"/>
      <c r="D27" s="78" t="s">
        <v>109</v>
      </c>
      <c r="E27" s="18"/>
      <c r="F27" s="76"/>
      <c r="G27" s="77"/>
      <c r="H27" s="77"/>
    </row>
    <row r="28" spans="3:8" ht="12.75">
      <c r="C28" s="28" t="s">
        <v>10</v>
      </c>
      <c r="D28" s="26" t="s">
        <v>111</v>
      </c>
      <c r="E28" s="6"/>
      <c r="F28" s="21"/>
      <c r="G28" s="21"/>
      <c r="H28" s="38"/>
    </row>
    <row r="29" spans="3:8" ht="12.75">
      <c r="C29" s="42"/>
      <c r="D29" s="73" t="s">
        <v>110</v>
      </c>
      <c r="E29" s="8"/>
      <c r="F29" s="19"/>
      <c r="G29" s="19"/>
      <c r="H29" s="37"/>
    </row>
    <row r="30" spans="3:8" ht="12.75">
      <c r="C30" s="14"/>
      <c r="D30" s="41" t="s">
        <v>112</v>
      </c>
      <c r="E30" s="11"/>
      <c r="F30" s="10"/>
      <c r="G30" s="14"/>
      <c r="H30" s="14"/>
    </row>
    <row r="31" spans="3:8" ht="12.75">
      <c r="C31" s="28" t="s">
        <v>11</v>
      </c>
      <c r="D31" s="25" t="s">
        <v>233</v>
      </c>
      <c r="E31" s="25"/>
      <c r="F31" s="25"/>
      <c r="G31" s="25"/>
      <c r="H31" s="6"/>
    </row>
    <row r="32" spans="3:8" ht="12.75">
      <c r="C32" s="42"/>
      <c r="D32" s="17" t="s">
        <v>35</v>
      </c>
      <c r="E32" s="17"/>
      <c r="F32" s="17"/>
      <c r="G32" s="17"/>
      <c r="H32" s="8"/>
    </row>
    <row r="33" spans="3:8" ht="12.75">
      <c r="C33" s="42"/>
      <c r="D33" s="43"/>
      <c r="E33" s="43"/>
      <c r="F33" s="43"/>
      <c r="G33" s="43"/>
      <c r="H33" s="44"/>
    </row>
    <row r="34" spans="3:8" ht="12.75">
      <c r="C34" s="14"/>
      <c r="D34" s="45"/>
      <c r="E34" s="45"/>
      <c r="F34" s="45"/>
      <c r="G34" s="45"/>
      <c r="H34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&amp;L&amp;A&amp;R&amp;Z&amp;F</oddHeader>
    <oddFooter>&amp;LPage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jmaendel</dc:creator>
  <cp:keywords/>
  <dc:description/>
  <cp:lastModifiedBy>jmaendel</cp:lastModifiedBy>
  <cp:lastPrinted>2003-02-14T15:34:04Z</cp:lastPrinted>
  <dcterms:created xsi:type="dcterms:W3CDTF">2003-02-02T17:43:37Z</dcterms:created>
  <dcterms:modified xsi:type="dcterms:W3CDTF">2003-02-20T16:17:31Z</dcterms:modified>
  <cp:category/>
  <cp:version/>
  <cp:contentType/>
  <cp:contentStatus/>
</cp:coreProperties>
</file>